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'CS'!$A$1:$G$70</definedName>
    <definedName name="_xlnm.Print_Area" localSheetId="0">'IS'!$A$1:$J$70</definedName>
  </definedNames>
  <calcPr fullCalcOnLoad="1"/>
</workbook>
</file>

<file path=xl/sharedStrings.xml><?xml version="1.0" encoding="utf-8"?>
<sst xmlns="http://schemas.openxmlformats.org/spreadsheetml/2006/main" count="215" uniqueCount="156">
  <si>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</si>
  <si>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</si>
  <si>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</si>
  <si>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</si>
  <si>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</si>
  <si>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</si>
  <si>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</si>
  <si>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</si>
  <si>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</si>
  <si>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</si>
  <si>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</si>
  <si>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</si>
  <si>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</si>
  <si>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</si>
  <si>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</si>
  <si>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</si>
  <si>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</si>
  <si>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</si>
  <si>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</si>
  <si>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</si>
  <si>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</si>
  <si>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</si>
  <si>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</si>
  <si>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</si>
  <si>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</si>
  <si>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</si>
  <si>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</si>
  <si>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</si>
  <si>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</si>
  <si>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</si>
  <si>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</si>
  <si>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</si>
  <si>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</si>
  <si>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</si>
  <si>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</si>
  <si>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</si>
  <si>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</si>
  <si>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</si>
  <si>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</si>
  <si>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</si>
  <si>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</si>
  <si>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</si>
  <si>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</si>
  <si>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</si>
  <si>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</si>
  <si>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</si>
  <si>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</si>
  <si>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</si>
  <si>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</si>
  <si>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</si>
  <si>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</si>
  <si>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</si>
  <si>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</si>
  <si>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</si>
  <si>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</si>
  <si>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</si>
  <si>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</si>
  <si>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</si>
  <si>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</si>
  <si>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</si>
  <si>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</si>
  <si>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</si>
  <si>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</si>
  <si>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</si>
  <si>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</si>
  <si>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</si>
  <si>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</si>
  <si>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</si>
  <si>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</si>
  <si>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</si>
  <si>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</si>
  <si>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</si>
  <si>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</si>
  <si>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</si>
  <si>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</si>
  <si>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</si>
  <si>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</si>
  <si>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</si>
  <si>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</si>
  <si>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</si>
  <si>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</si>
  <si>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</si>
  <si>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</si>
  <si>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</si>
  <si>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</si>
  <si>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</si>
  <si>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</si>
  <si>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</si>
  <si>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Net cash used in investing activities</t>
  </si>
  <si>
    <t>Purchase of other investment</t>
  </si>
  <si>
    <t>Addition in prepaid lease payments</t>
  </si>
  <si>
    <t xml:space="preserve">CONDENSED CONSOLIDATED STATEMENT OF COMPREHENSIVE INCOME </t>
  </si>
  <si>
    <t>Non-Current Assets</t>
  </si>
  <si>
    <t>At 1 January 2010</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</si>
  <si>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</si>
  <si>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</si>
  <si>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</si>
  <si>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</si>
  <si>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</si>
  <si>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</si>
  <si>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</si>
  <si>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</si>
  <si>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At 1 January 2010, as restated</t>
  </si>
  <si>
    <t>Fair</t>
  </si>
  <si>
    <t>Value</t>
  </si>
  <si>
    <t xml:space="preserve">    Other financial assets</t>
  </si>
  <si>
    <t>Other comprehensive income for the period</t>
  </si>
  <si>
    <t xml:space="preserve">Effects arising from adoption of  FRS 139 </t>
  </si>
  <si>
    <t>Equity - attributable to owners of  the Company</t>
  </si>
  <si>
    <t>Net assets per share attributable to owners</t>
  </si>
  <si>
    <t>of the Company (RM)</t>
  </si>
  <si>
    <t>Attributable to owners of the Company</t>
  </si>
  <si>
    <t>Profit/(Loss) from operations</t>
  </si>
  <si>
    <t>Operating profit before working capital changes</t>
  </si>
  <si>
    <t>Tax paid</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</si>
  <si>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</si>
  <si>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</si>
  <si>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</si>
  <si>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</si>
  <si>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</si>
  <si>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</si>
  <si>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</si>
  <si>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</si>
  <si>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The Condensed Consolidated Statement of Comprehensive Income should be read in conjunction with the audited financial statements for the year ended 31 December 2010 and the accompanying explanatory notes attached to the interim financial statements.</t>
  </si>
  <si>
    <t>31.12.2010</t>
  </si>
  <si>
    <t>The Condensed Consolidated Statement of Financial Position  should be read in conjunction with the audited financial statements for the year ended 31 December 2010 and the accompanying explanatory notes attached to the interim financial statements.</t>
  </si>
  <si>
    <t>At 31 December  2010</t>
  </si>
  <si>
    <t>At 1 January 2011</t>
  </si>
  <si>
    <t>The Condensed Consolidated Statement of Changes in Equity should be read in conjunction with the audited financial statements for the year ended 31 December 2010 and the accompanying explanatory notes attached to the interim financial statements.</t>
  </si>
  <si>
    <t>Interest paid</t>
  </si>
  <si>
    <t>The Condensed Consolidated Cash Flow Statetement should be read in conjunction with the audited financial statements for the year ended 31 December 2010 and the accompanying explanatory notes attached to the interim financial statements.</t>
  </si>
  <si>
    <t>Cash flows from/(used in) financing activities</t>
  </si>
  <si>
    <t>Net decrease in cash and cash equivalents</t>
  </si>
  <si>
    <t xml:space="preserve">    Derivative financial asset</t>
  </si>
  <si>
    <t>Profit/(Loss) for the period</t>
  </si>
  <si>
    <t>Earnings/(Loss) per share (sen)</t>
  </si>
  <si>
    <t>Profit/(Loss) before taxation</t>
  </si>
  <si>
    <t>Other comprehensive income/(loss) for the period, net of tax</t>
  </si>
  <si>
    <t>TOTAL COMPREHENSIVE INCOME/(LOSS)</t>
  </si>
  <si>
    <t>Profit/(Loss) for the period attributable to :</t>
  </si>
  <si>
    <t>Total comprehensive income/(loss) attributable to:</t>
  </si>
  <si>
    <t>Net cash used in operating activities</t>
  </si>
  <si>
    <t xml:space="preserve">    Derivative financial liability</t>
  </si>
  <si>
    <t>Profit/(loss) before tax</t>
  </si>
  <si>
    <t>the period</t>
  </si>
  <si>
    <t xml:space="preserve">Other comprehensive income/(loss) for </t>
  </si>
  <si>
    <t>Other comprehensive income/(loss)</t>
  </si>
  <si>
    <t>Cash generated from/(used in) operations</t>
  </si>
  <si>
    <t>Net cash used in financing activities</t>
  </si>
  <si>
    <t>FOR THE QUARTER ENDED 31 DECEMBER 2011</t>
  </si>
  <si>
    <t>31.12.11</t>
  </si>
  <si>
    <t>31.12.10</t>
  </si>
  <si>
    <t>CONDENSED CONSOLIDATED STATEMENT OF FINANCIAL POSITION AS AT 31 DECEMBER 2011</t>
  </si>
  <si>
    <t>At 31 December 2011</t>
  </si>
  <si>
    <t>Loss for the period</t>
  </si>
  <si>
    <t>Other income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</si>
</sst>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1"/>
  <sheetViews>
    <sheetView tabSelected="1" workbookViewId="0" topLeftCell="A1">
      <selection activeCell="A29" sqref="A29"/>
    </sheetView>
  </sheetViews>
  <sheetFormatPr defaultColWidth="9.140625" defaultRowHeight="12.75"/>
  <cols>
    <col min="1" max="1" width="41.7109375" style="0" customWidth="1"/>
    <col min="2" max="2" width="8.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91</v>
      </c>
      <c r="B5" s="4"/>
      <c r="C5" s="4"/>
      <c r="D5" s="4"/>
    </row>
    <row r="6" spans="1:4" ht="12.75">
      <c r="A6" s="4" t="s">
        <v>149</v>
      </c>
      <c r="B6" s="4"/>
      <c r="C6" s="4"/>
      <c r="D6" s="4"/>
    </row>
    <row r="7" spans="1:4" ht="12.75">
      <c r="A7" s="4" t="s">
        <v>2</v>
      </c>
      <c r="B7" s="4"/>
      <c r="C7" s="4"/>
      <c r="D7" s="4"/>
    </row>
    <row r="9" spans="3:7" ht="12.75">
      <c r="C9" s="60" t="s">
        <v>51</v>
      </c>
      <c r="D9" s="60"/>
      <c r="E9" s="60"/>
      <c r="F9" s="60"/>
      <c r="G9" t="s">
        <v>8</v>
      </c>
    </row>
    <row r="10" spans="3:9" ht="12.75">
      <c r="C10" s="1"/>
      <c r="D10" s="1"/>
      <c r="E10" s="1"/>
      <c r="F10" s="1"/>
      <c r="I10" s="1" t="s">
        <v>50</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44</v>
      </c>
      <c r="H13" s="23"/>
      <c r="I13" s="23" t="s">
        <v>45</v>
      </c>
    </row>
    <row r="14" spans="3:9" ht="12.75">
      <c r="C14" s="1" t="s">
        <v>150</v>
      </c>
      <c r="D14" s="1"/>
      <c r="E14" s="1" t="s">
        <v>151</v>
      </c>
      <c r="G14" s="1" t="s">
        <v>150</v>
      </c>
      <c r="H14" s="1"/>
      <c r="I14" s="1" t="s">
        <v>151</v>
      </c>
    </row>
    <row r="15" spans="3:9" ht="12.75">
      <c r="C15" s="1"/>
      <c r="D15" s="1"/>
      <c r="E15" s="1" t="s">
        <v>50</v>
      </c>
      <c r="G15" s="1"/>
      <c r="H15" s="1"/>
      <c r="I15" s="1" t="s">
        <v>50</v>
      </c>
    </row>
    <row r="16" spans="2:9" ht="12.75">
      <c r="B16" s="4" t="s">
        <v>50</v>
      </c>
      <c r="C16" s="1" t="s">
        <v>5</v>
      </c>
      <c r="D16" s="1"/>
      <c r="E16" s="1" t="s">
        <v>5</v>
      </c>
      <c r="G16" s="1" t="s">
        <v>5</v>
      </c>
      <c r="H16" s="1"/>
      <c r="I16" s="1" t="s">
        <v>5</v>
      </c>
    </row>
    <row r="17" spans="3:9" ht="12.75">
      <c r="C17" s="1"/>
      <c r="D17" s="1"/>
      <c r="E17" s="1"/>
      <c r="G17" s="1"/>
      <c r="H17" s="1"/>
      <c r="I17" s="1"/>
    </row>
    <row r="18" spans="1:9" ht="12.75">
      <c r="A18" t="s">
        <v>9</v>
      </c>
      <c r="C18" s="56">
        <f>+G18-29904</f>
        <v>12140</v>
      </c>
      <c r="D18" s="2"/>
      <c r="E18" s="5">
        <v>8621</v>
      </c>
      <c r="G18" s="5">
        <v>42044</v>
      </c>
      <c r="H18" s="5"/>
      <c r="I18" s="5">
        <v>39781</v>
      </c>
    </row>
    <row r="19" spans="3:9" ht="12.75">
      <c r="C19" s="5"/>
      <c r="D19" s="2"/>
      <c r="E19" s="5"/>
      <c r="G19" s="5"/>
      <c r="H19" s="5"/>
      <c r="I19" s="5"/>
    </row>
    <row r="20" spans="1:9" ht="12.75">
      <c r="A20" t="s">
        <v>11</v>
      </c>
      <c r="C20" s="56">
        <f>+G20+24812</f>
        <v>-9529</v>
      </c>
      <c r="D20" s="2"/>
      <c r="E20" s="56">
        <v>-6939</v>
      </c>
      <c r="G20" s="56">
        <v>-34341</v>
      </c>
      <c r="H20" s="5"/>
      <c r="I20" s="56">
        <v>-31652</v>
      </c>
    </row>
    <row r="21" spans="3:9" ht="12.75">
      <c r="C21" s="11"/>
      <c r="D21" s="2"/>
      <c r="E21" s="11"/>
      <c r="G21" s="11"/>
      <c r="H21" s="9"/>
      <c r="I21" s="11"/>
    </row>
    <row r="22" spans="1:9" ht="12.75">
      <c r="A22" t="s">
        <v>12</v>
      </c>
      <c r="C22" s="5">
        <f>+C18+C20</f>
        <v>2611</v>
      </c>
      <c r="D22" s="2"/>
      <c r="E22" s="5">
        <f>+E18+E20</f>
        <v>1682</v>
      </c>
      <c r="G22" s="5">
        <f>+G18+G20</f>
        <v>7703</v>
      </c>
      <c r="H22" s="5"/>
      <c r="I22" s="5">
        <f>+I18+I20</f>
        <v>8129</v>
      </c>
    </row>
    <row r="23" spans="3:9" ht="12.75">
      <c r="C23" s="5"/>
      <c r="D23" s="2"/>
      <c r="E23" s="5"/>
      <c r="G23" s="5"/>
      <c r="H23" s="5"/>
      <c r="I23" s="5"/>
    </row>
    <row r="24" spans="1:9" ht="12.75">
      <c r="A24" t="s">
        <v>10</v>
      </c>
      <c r="C24" s="5">
        <f>+G24+6335</f>
        <v>-3256</v>
      </c>
      <c r="D24" s="2"/>
      <c r="E24" s="5">
        <v>-2352</v>
      </c>
      <c r="G24" s="5">
        <v>-9591</v>
      </c>
      <c r="H24" s="5"/>
      <c r="I24" s="5">
        <v>-8525</v>
      </c>
    </row>
    <row r="25" spans="3:9" ht="12.75" hidden="1">
      <c r="C25" s="5"/>
      <c r="D25" s="2"/>
      <c r="E25" s="5"/>
      <c r="G25" s="5"/>
      <c r="H25" s="5"/>
      <c r="I25" s="5"/>
    </row>
    <row r="26" spans="1:9" ht="12.75" hidden="1">
      <c r="A26" t="s">
        <v>77</v>
      </c>
      <c r="C26" s="5">
        <v>0</v>
      </c>
      <c r="D26" s="2"/>
      <c r="E26" s="5">
        <v>0</v>
      </c>
      <c r="G26" s="5">
        <v>0</v>
      </c>
      <c r="H26" s="5"/>
      <c r="I26" s="5">
        <v>0</v>
      </c>
    </row>
    <row r="27" spans="3:9" ht="12.75">
      <c r="C27" s="5"/>
      <c r="D27" s="2"/>
      <c r="E27" s="5"/>
      <c r="G27" s="5"/>
      <c r="H27" s="5"/>
      <c r="I27" s="5"/>
    </row>
    <row r="28" spans="1:9" ht="12.75">
      <c r="A28" t="s">
        <v>155</v>
      </c>
      <c r="C28" s="5">
        <f>+G28-200</f>
        <v>385</v>
      </c>
      <c r="D28" s="2"/>
      <c r="E28" s="5">
        <v>215</v>
      </c>
      <c r="G28" s="5">
        <v>585</v>
      </c>
      <c r="H28" s="5"/>
      <c r="I28" s="5">
        <v>751</v>
      </c>
    </row>
    <row r="29" spans="3:9" ht="12.75">
      <c r="C29" s="11"/>
      <c r="D29" s="2"/>
      <c r="E29" s="11"/>
      <c r="G29" s="11"/>
      <c r="H29" s="9"/>
      <c r="I29" s="11"/>
    </row>
    <row r="30" spans="1:9" ht="12.75">
      <c r="A30" t="s">
        <v>112</v>
      </c>
      <c r="C30" s="5">
        <f>SUM(C22:C28)</f>
        <v>-260</v>
      </c>
      <c r="D30" s="2"/>
      <c r="E30" s="5">
        <f>SUM(E22:E28)</f>
        <v>-455</v>
      </c>
      <c r="G30" s="5">
        <f>SUM(G22:G28)</f>
        <v>-1303</v>
      </c>
      <c r="H30" s="5"/>
      <c r="I30" s="5">
        <f>SUM(I22:I28)</f>
        <v>355</v>
      </c>
    </row>
    <row r="31" spans="3:9" ht="12.75">
      <c r="C31" s="5"/>
      <c r="D31" s="2"/>
      <c r="E31" s="5"/>
      <c r="G31" s="5"/>
      <c r="H31" s="5"/>
      <c r="I31" s="5"/>
    </row>
    <row r="32" spans="1:9" ht="12.75">
      <c r="A32" t="s">
        <v>13</v>
      </c>
      <c r="C32" s="5">
        <f>+G32+3</f>
        <v>0</v>
      </c>
      <c r="D32" s="2"/>
      <c r="E32" s="5">
        <v>0</v>
      </c>
      <c r="G32" s="5">
        <v>-3</v>
      </c>
      <c r="H32" s="5"/>
      <c r="I32" s="5">
        <v>-3</v>
      </c>
    </row>
    <row r="33" spans="3:9" ht="12.75">
      <c r="C33" s="5"/>
      <c r="D33" s="2"/>
      <c r="E33" s="5"/>
      <c r="G33" s="5"/>
      <c r="H33" s="5"/>
      <c r="I33" s="5"/>
    </row>
    <row r="34" spans="1:9" ht="12.75">
      <c r="A34" t="s">
        <v>47</v>
      </c>
      <c r="C34" s="5">
        <f>+G34-443</f>
        <v>139</v>
      </c>
      <c r="D34" s="2"/>
      <c r="E34" s="5">
        <v>156</v>
      </c>
      <c r="G34" s="5">
        <v>582</v>
      </c>
      <c r="H34" s="5"/>
      <c r="I34" s="5">
        <v>667</v>
      </c>
    </row>
    <row r="35" spans="3:9" ht="12.75">
      <c r="C35" s="11"/>
      <c r="D35" s="2"/>
      <c r="E35" s="11"/>
      <c r="G35" s="11"/>
      <c r="H35" s="9"/>
      <c r="I35" s="11"/>
    </row>
    <row r="36" spans="1:9" ht="12.75">
      <c r="A36" t="s">
        <v>136</v>
      </c>
      <c r="C36" s="5">
        <f>+C30+C32+C34</f>
        <v>-121</v>
      </c>
      <c r="D36" s="2"/>
      <c r="E36" s="5">
        <f>+E30+E32+E34</f>
        <v>-299</v>
      </c>
      <c r="G36" s="5">
        <f>+G30+G32+G34</f>
        <v>-724</v>
      </c>
      <c r="H36" s="5"/>
      <c r="I36" s="5">
        <f>+I30+I32+I34</f>
        <v>1019</v>
      </c>
    </row>
    <row r="37" spans="3:9" ht="12.75">
      <c r="C37" s="5"/>
      <c r="D37" s="2"/>
      <c r="E37" s="5"/>
      <c r="G37" s="5"/>
      <c r="H37" s="5"/>
      <c r="I37" s="5"/>
    </row>
    <row r="38" spans="1:9" ht="12.75">
      <c r="A38" t="s">
        <v>14</v>
      </c>
      <c r="C38" s="5">
        <f>+G38-165</f>
        <v>551</v>
      </c>
      <c r="D38" s="2"/>
      <c r="E38" s="5">
        <v>-50</v>
      </c>
      <c r="G38" s="5">
        <v>716</v>
      </c>
      <c r="H38" s="5"/>
      <c r="I38" s="5">
        <v>57</v>
      </c>
    </row>
    <row r="39" spans="3:9" ht="12.75">
      <c r="C39" s="11"/>
      <c r="D39" s="2"/>
      <c r="E39" s="11"/>
      <c r="G39" s="11"/>
      <c r="H39" s="9"/>
      <c r="I39" s="11"/>
    </row>
    <row r="40" spans="1:9" ht="12.75">
      <c r="A40" t="s">
        <v>134</v>
      </c>
      <c r="C40" s="57">
        <f>+C36+C38</f>
        <v>430</v>
      </c>
      <c r="D40" s="2"/>
      <c r="E40" s="57">
        <f>+E36+E38</f>
        <v>-349</v>
      </c>
      <c r="F40" s="2"/>
      <c r="G40" s="57">
        <f>+G36+G38</f>
        <v>-8</v>
      </c>
      <c r="H40" s="9"/>
      <c r="I40" s="57">
        <f>+I36+I38</f>
        <v>1076</v>
      </c>
    </row>
    <row r="41" spans="3:9" ht="12.75">
      <c r="C41" s="5"/>
      <c r="D41" s="2"/>
      <c r="E41" s="5"/>
      <c r="G41" s="5"/>
      <c r="H41" s="5"/>
      <c r="I41" s="5"/>
    </row>
    <row r="42" spans="1:9" ht="12.75">
      <c r="A42" t="s">
        <v>146</v>
      </c>
      <c r="C42" s="5"/>
      <c r="D42" s="2"/>
      <c r="E42" s="5"/>
      <c r="G42" s="5"/>
      <c r="H42" s="5"/>
      <c r="I42" s="5"/>
    </row>
    <row r="43" spans="3:9" ht="12.75">
      <c r="C43" s="5"/>
      <c r="D43" s="2"/>
      <c r="E43" s="5"/>
      <c r="G43" s="5"/>
      <c r="H43" s="5"/>
      <c r="I43" s="5"/>
    </row>
    <row r="44" spans="1:10" ht="12.75">
      <c r="A44" t="s">
        <v>94</v>
      </c>
      <c r="C44" s="9">
        <v>3</v>
      </c>
      <c r="D44" s="2"/>
      <c r="E44" s="9">
        <v>-17</v>
      </c>
      <c r="F44" s="2"/>
      <c r="G44" s="9">
        <v>-22</v>
      </c>
      <c r="H44" s="9"/>
      <c r="I44" s="9">
        <v>5</v>
      </c>
      <c r="J44" s="2"/>
    </row>
    <row r="45" spans="3:9" ht="12.75">
      <c r="C45" s="11"/>
      <c r="D45" s="2"/>
      <c r="E45" s="11"/>
      <c r="G45" s="11"/>
      <c r="H45" s="5"/>
      <c r="I45" s="11"/>
    </row>
    <row r="46" spans="1:9" ht="12.75">
      <c r="A46" t="s">
        <v>137</v>
      </c>
      <c r="C46" s="11">
        <f>+C44</f>
        <v>3</v>
      </c>
      <c r="D46" s="2"/>
      <c r="E46" s="11">
        <f>+E44</f>
        <v>-17</v>
      </c>
      <c r="G46" s="11">
        <f>+G44</f>
        <v>-22</v>
      </c>
      <c r="H46" s="5"/>
      <c r="I46" s="11">
        <f>+I44</f>
        <v>5</v>
      </c>
    </row>
    <row r="47" spans="3:9" ht="12.75">
      <c r="C47" s="9"/>
      <c r="D47" s="2"/>
      <c r="E47" s="9"/>
      <c r="G47" s="9"/>
      <c r="H47" s="5"/>
      <c r="I47" s="9"/>
    </row>
    <row r="48" spans="1:9" ht="13.5" thickBot="1">
      <c r="A48" t="s">
        <v>138</v>
      </c>
      <c r="C48" s="10">
        <f>+C40+C46</f>
        <v>433</v>
      </c>
      <c r="D48" s="2"/>
      <c r="E48" s="10">
        <f>+E40+E46</f>
        <v>-366</v>
      </c>
      <c r="G48" s="10">
        <f>+G40+G46</f>
        <v>-30</v>
      </c>
      <c r="H48" s="5"/>
      <c r="I48" s="10">
        <f>+I40+I46</f>
        <v>1081</v>
      </c>
    </row>
    <row r="49" spans="3:9" ht="13.5" thickTop="1">
      <c r="C49" s="5"/>
      <c r="D49" s="2"/>
      <c r="E49" s="5"/>
      <c r="G49" s="5"/>
      <c r="H49" s="5"/>
      <c r="I49" s="5"/>
    </row>
    <row r="50" spans="3:9" ht="12.75">
      <c r="C50" s="5"/>
      <c r="D50" s="2"/>
      <c r="E50" s="5"/>
      <c r="G50" s="5"/>
      <c r="H50" s="5"/>
      <c r="I50" s="5"/>
    </row>
    <row r="51" spans="1:9" ht="12.75">
      <c r="A51" t="s">
        <v>139</v>
      </c>
      <c r="C51" s="5"/>
      <c r="D51" s="2"/>
      <c r="E51" s="5"/>
      <c r="G51" s="5"/>
      <c r="H51" s="5"/>
      <c r="I51" s="5"/>
    </row>
    <row r="52" spans="1:9" ht="12.75">
      <c r="A52" t="s">
        <v>96</v>
      </c>
      <c r="C52" s="5">
        <f>+C40</f>
        <v>430</v>
      </c>
      <c r="D52" s="2"/>
      <c r="E52" s="5">
        <f>+E40</f>
        <v>-349</v>
      </c>
      <c r="G52" s="5">
        <f>+G40</f>
        <v>-8</v>
      </c>
      <c r="H52" s="5"/>
      <c r="I52" s="5">
        <f>+I40</f>
        <v>1076</v>
      </c>
    </row>
    <row r="53" spans="1:9" ht="12.75">
      <c r="A53" t="s">
        <v>95</v>
      </c>
      <c r="C53" s="5">
        <v>0</v>
      </c>
      <c r="D53" s="2"/>
      <c r="E53" s="5">
        <v>0</v>
      </c>
      <c r="G53" s="5">
        <v>0</v>
      </c>
      <c r="H53" s="5"/>
      <c r="I53" s="5">
        <v>0</v>
      </c>
    </row>
    <row r="54" spans="3:9" ht="13.5" thickBot="1">
      <c r="C54" s="10">
        <f>+C52+C53</f>
        <v>430</v>
      </c>
      <c r="D54" s="2"/>
      <c r="E54" s="10">
        <f>+E52+E53</f>
        <v>-349</v>
      </c>
      <c r="G54" s="10">
        <f>+G52+G53</f>
        <v>-8</v>
      </c>
      <c r="H54" s="5"/>
      <c r="I54" s="10">
        <f>+I52+I53</f>
        <v>1076</v>
      </c>
    </row>
    <row r="55" spans="3:9" ht="13.5" thickTop="1">
      <c r="C55" s="9"/>
      <c r="D55" s="2"/>
      <c r="E55" s="9"/>
      <c r="G55" s="9"/>
      <c r="H55" s="5"/>
      <c r="I55" s="9"/>
    </row>
    <row r="56" spans="1:9" ht="12.75">
      <c r="A56" t="s">
        <v>140</v>
      </c>
      <c r="C56" s="9"/>
      <c r="D56" s="2"/>
      <c r="E56" s="9"/>
      <c r="G56" s="9"/>
      <c r="H56" s="5"/>
      <c r="I56" s="9"/>
    </row>
    <row r="57" spans="1:9" ht="12.75">
      <c r="A57" t="s">
        <v>96</v>
      </c>
      <c r="C57" s="9">
        <f>+C48</f>
        <v>433</v>
      </c>
      <c r="D57" s="2"/>
      <c r="E57" s="9">
        <f>+E48</f>
        <v>-366</v>
      </c>
      <c r="G57" s="9">
        <f>+G48</f>
        <v>-30</v>
      </c>
      <c r="H57" s="5"/>
      <c r="I57" s="9">
        <f>+I48</f>
        <v>1081</v>
      </c>
    </row>
    <row r="58" spans="1:9" ht="12.75">
      <c r="A58" t="s">
        <v>95</v>
      </c>
      <c r="C58" s="5">
        <v>0</v>
      </c>
      <c r="D58" s="2"/>
      <c r="E58" s="5">
        <v>0</v>
      </c>
      <c r="G58" s="5">
        <v>0</v>
      </c>
      <c r="H58" s="5"/>
      <c r="I58" s="5">
        <v>0</v>
      </c>
    </row>
    <row r="59" spans="3:9" ht="13.5" thickBot="1">
      <c r="C59" s="10">
        <f>+C57+C58</f>
        <v>433</v>
      </c>
      <c r="D59" s="2"/>
      <c r="E59" s="10">
        <f>+E57+E58</f>
        <v>-366</v>
      </c>
      <c r="G59" s="10">
        <f>+G57+G58</f>
        <v>-30</v>
      </c>
      <c r="H59" s="5"/>
      <c r="I59" s="10">
        <f>+I57+I58</f>
        <v>1081</v>
      </c>
    </row>
    <row r="60" spans="3:9" ht="13.5" thickTop="1">
      <c r="C60" s="5"/>
      <c r="D60" s="2"/>
      <c r="E60" s="5"/>
      <c r="G60" s="5"/>
      <c r="H60" s="5"/>
      <c r="I60" s="5"/>
    </row>
    <row r="61" spans="1:9" ht="12.75">
      <c r="A61" t="s">
        <v>135</v>
      </c>
      <c r="C61" s="5"/>
      <c r="D61" s="2"/>
      <c r="E61" s="5"/>
      <c r="G61" s="5"/>
      <c r="H61" s="5"/>
      <c r="I61" s="5"/>
    </row>
    <row r="62" spans="3:9" ht="3" customHeight="1">
      <c r="C62" s="5"/>
      <c r="D62" s="2"/>
      <c r="E62" s="5"/>
      <c r="G62" s="5"/>
      <c r="H62" s="5"/>
      <c r="I62" s="5"/>
    </row>
    <row r="63" spans="1:9" ht="13.5" thickBot="1">
      <c r="A63" s="32" t="s">
        <v>60</v>
      </c>
      <c r="B63" s="32"/>
      <c r="C63" s="27">
        <v>0.55</v>
      </c>
      <c r="D63" s="2"/>
      <c r="E63" s="27">
        <v>-0.45</v>
      </c>
      <c r="G63" s="27">
        <v>-0.01</v>
      </c>
      <c r="H63" s="28"/>
      <c r="I63" s="27">
        <v>1.39</v>
      </c>
    </row>
    <row r="64" spans="3:9" ht="13.5" thickTop="1">
      <c r="C64" s="5"/>
      <c r="D64" s="2"/>
      <c r="E64" s="5"/>
      <c r="G64" s="5"/>
      <c r="H64" s="5"/>
      <c r="I64" s="5"/>
    </row>
    <row r="65" spans="1:9" ht="13.5" thickBot="1">
      <c r="A65" s="3" t="s">
        <v>61</v>
      </c>
      <c r="B65" s="3"/>
      <c r="C65" s="29" t="s">
        <v>48</v>
      </c>
      <c r="D65" s="2"/>
      <c r="E65" s="29" t="s">
        <v>48</v>
      </c>
      <c r="G65" s="29" t="s">
        <v>48</v>
      </c>
      <c r="H65" s="9"/>
      <c r="I65" s="29" t="s">
        <v>48</v>
      </c>
    </row>
    <row r="66" ht="13.5" thickTop="1">
      <c r="D66" s="2"/>
    </row>
    <row r="67" ht="12.75">
      <c r="A67" t="s">
        <v>50</v>
      </c>
    </row>
    <row r="68" spans="1:10" ht="12.75">
      <c r="A68" s="61" t="s">
        <v>123</v>
      </c>
      <c r="B68" s="61"/>
      <c r="C68" s="61"/>
      <c r="D68" s="61"/>
      <c r="E68" s="61"/>
      <c r="F68" s="61"/>
      <c r="G68" s="61"/>
      <c r="H68" s="61"/>
      <c r="I68" s="61"/>
      <c r="J68" s="61"/>
    </row>
    <row r="69" spans="1:10" ht="12.75">
      <c r="A69" s="61"/>
      <c r="B69" s="61"/>
      <c r="C69" s="61"/>
      <c r="D69" s="61"/>
      <c r="E69" s="61"/>
      <c r="F69" s="61"/>
      <c r="G69" s="61"/>
      <c r="H69" s="61"/>
      <c r="I69" s="61"/>
      <c r="J69" s="61"/>
    </row>
    <row r="70" spans="1:10" ht="12.75">
      <c r="A70" s="61"/>
      <c r="B70" s="61"/>
      <c r="C70" s="61"/>
      <c r="D70" s="61"/>
      <c r="E70" s="61"/>
      <c r="F70" s="61"/>
      <c r="G70" s="61"/>
      <c r="H70" s="61"/>
      <c r="I70" s="61"/>
      <c r="J70" s="61"/>
    </row>
    <row r="71" spans="1:4" ht="15">
      <c r="A71" s="21"/>
      <c r="B71" s="21"/>
      <c r="C71" s="21"/>
      <c r="D71" s="21"/>
    </row>
  </sheetData>
  <mergeCells count="2">
    <mergeCell ref="C9:F9"/>
    <mergeCell ref="A68:J70"/>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1">
      <selection activeCell="C46" sqref="C46"/>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152</v>
      </c>
      <c r="B5" s="4"/>
      <c r="C5" s="4"/>
      <c r="D5" s="4"/>
    </row>
    <row r="6" spans="1:4" ht="12.75">
      <c r="A6" s="4" t="s">
        <v>2</v>
      </c>
      <c r="B6" s="4"/>
      <c r="C6" s="4"/>
      <c r="D6" s="4"/>
    </row>
    <row r="8" spans="3:8" ht="12.75">
      <c r="C8" s="1"/>
      <c r="D8" s="25"/>
      <c r="E8" s="1" t="s">
        <v>17</v>
      </c>
      <c r="F8" s="1"/>
      <c r="G8" s="1"/>
      <c r="H8" s="1"/>
    </row>
    <row r="9" spans="3:8" ht="12.75">
      <c r="C9" s="1" t="s">
        <v>16</v>
      </c>
      <c r="D9" s="25"/>
      <c r="E9" s="1" t="s">
        <v>18</v>
      </c>
      <c r="F9" s="1"/>
      <c r="G9" s="1"/>
      <c r="H9" s="1"/>
    </row>
    <row r="10" spans="3:8" ht="12.75">
      <c r="C10" s="1" t="s">
        <v>52</v>
      </c>
      <c r="D10" s="25"/>
      <c r="E10" s="1" t="s">
        <v>19</v>
      </c>
      <c r="F10" s="1"/>
      <c r="G10" s="1"/>
      <c r="H10" s="1"/>
    </row>
    <row r="11" spans="3:8" ht="12.75">
      <c r="C11" s="1" t="s">
        <v>4</v>
      </c>
      <c r="D11" s="25"/>
      <c r="E11" s="1" t="s">
        <v>38</v>
      </c>
      <c r="F11" s="1"/>
      <c r="G11" s="1"/>
      <c r="H11" s="1"/>
    </row>
    <row r="12" spans="3:8" ht="12.75">
      <c r="C12" s="1" t="s">
        <v>150</v>
      </c>
      <c r="D12" s="25"/>
      <c r="E12" s="22" t="s">
        <v>124</v>
      </c>
      <c r="F12" s="1"/>
      <c r="G12" s="1"/>
      <c r="H12" s="1"/>
    </row>
    <row r="13" spans="2:8" ht="12.75">
      <c r="B13" s="1" t="s">
        <v>50</v>
      </c>
      <c r="C13" s="1"/>
      <c r="D13" s="25"/>
      <c r="E13" s="23" t="s">
        <v>81</v>
      </c>
      <c r="F13" s="1"/>
      <c r="G13" s="1"/>
      <c r="H13" s="1"/>
    </row>
    <row r="14" spans="2:8" ht="12.75">
      <c r="B14" s="1"/>
      <c r="C14" s="1"/>
      <c r="D14" s="25"/>
      <c r="E14" s="59"/>
      <c r="F14" s="1"/>
      <c r="G14" s="1"/>
      <c r="H14" s="1"/>
    </row>
    <row r="15" spans="3:8" ht="12.75">
      <c r="C15" s="1" t="s">
        <v>5</v>
      </c>
      <c r="D15" s="25"/>
      <c r="E15" s="1" t="s">
        <v>5</v>
      </c>
      <c r="F15" s="1"/>
      <c r="G15" s="1"/>
      <c r="H15" s="1"/>
    </row>
    <row r="16" spans="1:8" ht="12.75">
      <c r="A16" s="4" t="s">
        <v>70</v>
      </c>
      <c r="C16" s="1"/>
      <c r="D16" s="25"/>
      <c r="E16" s="1"/>
      <c r="F16" s="1"/>
      <c r="G16" s="1"/>
      <c r="H16" s="1"/>
    </row>
    <row r="17" spans="3:8" ht="7.5" customHeight="1">
      <c r="C17" s="1"/>
      <c r="D17" s="25"/>
      <c r="E17" s="1"/>
      <c r="F17" s="1"/>
      <c r="G17" s="1"/>
      <c r="H17" s="1"/>
    </row>
    <row r="18" spans="1:4" ht="12.75">
      <c r="A18" s="4" t="s">
        <v>92</v>
      </c>
      <c r="B18" s="4"/>
      <c r="D18" s="25"/>
    </row>
    <row r="19" spans="1:8" ht="12.75">
      <c r="A19" t="s">
        <v>62</v>
      </c>
      <c r="C19" s="5">
        <v>28064</v>
      </c>
      <c r="D19" s="25"/>
      <c r="E19" s="12">
        <v>27902</v>
      </c>
      <c r="F19" s="5"/>
      <c r="G19" s="5"/>
      <c r="H19" s="5"/>
    </row>
    <row r="20" spans="1:8" ht="12.75">
      <c r="A20" s="39" t="s">
        <v>73</v>
      </c>
      <c r="C20" s="5">
        <v>1949</v>
      </c>
      <c r="D20" s="25"/>
      <c r="E20" s="12">
        <v>1980</v>
      </c>
      <c r="F20" s="5"/>
      <c r="G20" s="5"/>
      <c r="H20" s="5"/>
    </row>
    <row r="21" spans="1:8" ht="12.75">
      <c r="A21" s="39" t="s">
        <v>78</v>
      </c>
      <c r="C21" s="5">
        <v>1380</v>
      </c>
      <c r="D21" s="25"/>
      <c r="E21" s="12">
        <v>1380</v>
      </c>
      <c r="F21" s="5"/>
      <c r="G21" s="5"/>
      <c r="H21" s="5"/>
    </row>
    <row r="22" spans="1:8" ht="12.75" hidden="1">
      <c r="A22" s="39" t="s">
        <v>73</v>
      </c>
      <c r="C22" s="5">
        <v>0</v>
      </c>
      <c r="D22" s="25"/>
      <c r="E22" s="20">
        <v>0</v>
      </c>
      <c r="F22" s="5"/>
      <c r="G22" s="5"/>
      <c r="H22" s="5"/>
    </row>
    <row r="23" spans="1:8" ht="12.75">
      <c r="A23" s="39" t="s">
        <v>74</v>
      </c>
      <c r="C23" s="57">
        <f>SUM(C19:C22)</f>
        <v>31393</v>
      </c>
      <c r="D23" s="25"/>
      <c r="E23" s="57">
        <f>SUM(E19:E22)</f>
        <v>31262</v>
      </c>
      <c r="F23" s="5"/>
      <c r="G23" s="5"/>
      <c r="H23" s="5"/>
    </row>
    <row r="24" spans="3:8" ht="12.75">
      <c r="C24" s="56" t="s">
        <v>50</v>
      </c>
      <c r="D24" s="25"/>
      <c r="E24" s="12"/>
      <c r="F24" s="5"/>
      <c r="G24" s="5"/>
      <c r="H24" s="5"/>
    </row>
    <row r="25" spans="1:8" ht="12.75">
      <c r="A25" s="4" t="s">
        <v>79</v>
      </c>
      <c r="B25" s="4"/>
      <c r="C25" s="5"/>
      <c r="D25" s="25"/>
      <c r="E25" s="12"/>
      <c r="F25" s="9"/>
      <c r="G25" s="9"/>
      <c r="H25" s="9"/>
    </row>
    <row r="26" spans="1:8" ht="12.75">
      <c r="A26" t="s">
        <v>63</v>
      </c>
      <c r="C26" s="6">
        <v>9426</v>
      </c>
      <c r="D26" s="25"/>
      <c r="E26" s="14">
        <v>9513</v>
      </c>
      <c r="F26" s="9"/>
      <c r="G26" s="9"/>
      <c r="H26" s="9"/>
    </row>
    <row r="27" spans="1:8" ht="12.75">
      <c r="A27" t="s">
        <v>115</v>
      </c>
      <c r="C27" s="7">
        <v>9309</v>
      </c>
      <c r="D27" s="25"/>
      <c r="E27" s="15">
        <v>6559</v>
      </c>
      <c r="F27" s="9"/>
      <c r="G27" s="9"/>
      <c r="H27" s="9"/>
    </row>
    <row r="28" spans="1:8" ht="12.75">
      <c r="A28" t="s">
        <v>105</v>
      </c>
      <c r="C28" s="7">
        <v>959</v>
      </c>
      <c r="D28" s="25"/>
      <c r="E28" s="15">
        <v>954</v>
      </c>
      <c r="F28" s="9"/>
      <c r="G28" s="9"/>
      <c r="H28" s="9"/>
    </row>
    <row r="29" spans="1:8" ht="12.75" hidden="1">
      <c r="A29" t="s">
        <v>133</v>
      </c>
      <c r="C29" s="7">
        <v>0</v>
      </c>
      <c r="D29" s="25"/>
      <c r="E29" s="15">
        <v>0</v>
      </c>
      <c r="F29" s="9"/>
      <c r="G29" s="9"/>
      <c r="H29" s="9"/>
    </row>
    <row r="30" spans="1:8" ht="12.75">
      <c r="A30" t="s">
        <v>116</v>
      </c>
      <c r="C30" s="7">
        <v>223</v>
      </c>
      <c r="D30" s="25"/>
      <c r="E30" s="15">
        <v>190</v>
      </c>
      <c r="F30" s="9"/>
      <c r="G30" s="9"/>
      <c r="H30" s="9"/>
    </row>
    <row r="31" spans="1:8" ht="12.75">
      <c r="A31" t="s">
        <v>121</v>
      </c>
      <c r="C31" s="24">
        <v>16023</v>
      </c>
      <c r="D31" s="25"/>
      <c r="E31" s="16">
        <v>18105</v>
      </c>
      <c r="F31" s="9"/>
      <c r="G31" s="31" t="s">
        <v>50</v>
      </c>
      <c r="H31" s="9"/>
    </row>
    <row r="32" spans="3:8" ht="12.75">
      <c r="C32" s="8">
        <f>SUM(C26:C31)</f>
        <v>35940</v>
      </c>
      <c r="D32" s="25"/>
      <c r="E32" s="8">
        <f>SUM(E26:E31)</f>
        <v>35321</v>
      </c>
      <c r="F32" s="9"/>
      <c r="G32" s="9"/>
      <c r="H32" s="9"/>
    </row>
    <row r="33" spans="6:8" ht="12.75">
      <c r="F33" s="9"/>
      <c r="G33" s="9"/>
      <c r="H33" s="9"/>
    </row>
    <row r="34" spans="1:8" ht="13.5" thickBot="1">
      <c r="A34" s="4" t="s">
        <v>56</v>
      </c>
      <c r="B34" s="4"/>
      <c r="C34" s="36">
        <f>+C32+C23</f>
        <v>67333</v>
      </c>
      <c r="D34" s="4"/>
      <c r="E34" s="36">
        <f>+E32+E23</f>
        <v>66583</v>
      </c>
      <c r="F34" s="9"/>
      <c r="G34" s="9"/>
      <c r="H34" s="9"/>
    </row>
    <row r="35" spans="6:8" ht="13.5" thickTop="1">
      <c r="F35" s="9"/>
      <c r="G35" s="9"/>
      <c r="H35" s="9"/>
    </row>
    <row r="36" spans="6:8" ht="12.75">
      <c r="F36" s="9"/>
      <c r="G36" s="9"/>
      <c r="H36" s="9"/>
    </row>
    <row r="37" spans="1:8" ht="12.75">
      <c r="A37" s="4" t="s">
        <v>71</v>
      </c>
      <c r="F37" s="9"/>
      <c r="G37" s="9"/>
      <c r="H37" s="9"/>
    </row>
    <row r="38" spans="1:8" ht="6.75" customHeight="1">
      <c r="A38" s="4"/>
      <c r="F38" s="9"/>
      <c r="G38" s="9"/>
      <c r="H38" s="9"/>
    </row>
    <row r="39" spans="1:8" ht="12.75">
      <c r="A39" s="4" t="s">
        <v>108</v>
      </c>
      <c r="F39" s="9"/>
      <c r="G39" s="9"/>
      <c r="H39" s="9"/>
    </row>
    <row r="40" spans="1:8" ht="12.75">
      <c r="A40" s="4" t="s">
        <v>50</v>
      </c>
      <c r="B40" s="4"/>
      <c r="F40" s="9"/>
      <c r="G40" s="9"/>
      <c r="H40" s="9"/>
    </row>
    <row r="41" spans="1:8" ht="12.75">
      <c r="A41" t="s">
        <v>64</v>
      </c>
      <c r="C41" s="5">
        <v>40000</v>
      </c>
      <c r="D41" s="25"/>
      <c r="E41" s="18">
        <v>40000</v>
      </c>
      <c r="F41" s="9"/>
      <c r="G41" s="9"/>
      <c r="H41" s="9"/>
    </row>
    <row r="42" spans="1:8" ht="12.75">
      <c r="A42" t="s">
        <v>65</v>
      </c>
      <c r="C42" s="5">
        <v>2809</v>
      </c>
      <c r="D42" s="25"/>
      <c r="E42" s="18">
        <v>2809</v>
      </c>
      <c r="F42" s="9"/>
      <c r="G42" s="9"/>
      <c r="H42" s="9"/>
    </row>
    <row r="43" spans="1:8" ht="12.75">
      <c r="A43" t="s">
        <v>82</v>
      </c>
      <c r="C43" s="56">
        <v>-982</v>
      </c>
      <c r="D43" s="25"/>
      <c r="E43" s="18">
        <v>-980</v>
      </c>
      <c r="F43" s="9"/>
      <c r="G43" s="9"/>
      <c r="H43" s="9"/>
    </row>
    <row r="44" spans="1:8" ht="12.75">
      <c r="A44" t="s">
        <v>98</v>
      </c>
      <c r="C44" s="56">
        <v>3</v>
      </c>
      <c r="D44" s="25"/>
      <c r="E44" s="18">
        <v>25</v>
      </c>
      <c r="F44" s="9"/>
      <c r="G44" s="9"/>
      <c r="H44" s="9"/>
    </row>
    <row r="45" spans="1:8" ht="12.75">
      <c r="A45" t="s">
        <v>97</v>
      </c>
      <c r="C45" s="9">
        <v>17756</v>
      </c>
      <c r="D45" s="25"/>
      <c r="E45" s="19">
        <v>17764</v>
      </c>
      <c r="F45" s="9"/>
      <c r="G45" s="9"/>
      <c r="H45" s="9"/>
    </row>
    <row r="46" spans="3:8" ht="12.75">
      <c r="C46" s="11"/>
      <c r="D46" s="25"/>
      <c r="E46" s="20"/>
      <c r="F46" s="9"/>
      <c r="G46" s="9"/>
      <c r="H46" s="9"/>
    </row>
    <row r="47" spans="1:8" ht="12.75">
      <c r="A47" s="4" t="s">
        <v>72</v>
      </c>
      <c r="B47" s="4"/>
      <c r="C47" s="5">
        <f>SUM(C41:C45)</f>
        <v>59586</v>
      </c>
      <c r="D47" s="25"/>
      <c r="E47" s="5">
        <f>SUM(E41:E45)</f>
        <v>59618</v>
      </c>
      <c r="F47" s="9"/>
      <c r="G47" s="9"/>
      <c r="H47" s="9"/>
    </row>
    <row r="48" spans="2:8" ht="12.75">
      <c r="B48" s="4"/>
      <c r="C48" s="5"/>
      <c r="D48" s="25"/>
      <c r="E48" s="5"/>
      <c r="F48" s="9"/>
      <c r="G48" s="9"/>
      <c r="H48" s="9"/>
    </row>
    <row r="49" spans="1:8" ht="12.75">
      <c r="A49" s="4" t="s">
        <v>50</v>
      </c>
      <c r="B49" s="4"/>
      <c r="C49" s="5"/>
      <c r="D49" s="25"/>
      <c r="E49" s="12"/>
      <c r="F49" s="9"/>
      <c r="G49" s="9"/>
      <c r="H49" s="9"/>
    </row>
    <row r="50" spans="1:8" ht="12.75">
      <c r="A50" s="4" t="s">
        <v>117</v>
      </c>
      <c r="B50" s="4"/>
      <c r="C50" s="5"/>
      <c r="D50" s="25"/>
      <c r="E50" s="12"/>
      <c r="F50" s="9"/>
      <c r="G50" s="9"/>
      <c r="H50" s="9"/>
    </row>
    <row r="51" spans="1:8" ht="12.75">
      <c r="A51" t="s">
        <v>118</v>
      </c>
      <c r="C51" s="5">
        <v>109</v>
      </c>
      <c r="D51" s="25"/>
      <c r="E51" s="18">
        <v>852</v>
      </c>
      <c r="F51" s="9"/>
      <c r="G51" s="9"/>
      <c r="H51" s="9"/>
    </row>
    <row r="52" spans="6:8" ht="12.75">
      <c r="F52" s="9"/>
      <c r="G52" s="9"/>
      <c r="H52" s="9"/>
    </row>
    <row r="53" spans="1:8" ht="12.75">
      <c r="A53" s="4" t="s">
        <v>80</v>
      </c>
      <c r="B53" s="4"/>
      <c r="C53" s="11"/>
      <c r="D53" s="25"/>
      <c r="E53" s="20"/>
      <c r="G53" s="9"/>
      <c r="H53" s="9"/>
    </row>
    <row r="54" spans="1:8" ht="12.75">
      <c r="A54" t="s">
        <v>119</v>
      </c>
      <c r="C54" s="7">
        <v>7443</v>
      </c>
      <c r="D54" s="25"/>
      <c r="E54" s="15">
        <v>6070</v>
      </c>
      <c r="G54" s="9"/>
      <c r="H54" s="9"/>
    </row>
    <row r="55" spans="1:8" ht="12.75" hidden="1">
      <c r="A55" t="s">
        <v>66</v>
      </c>
      <c r="C55" s="7">
        <v>0</v>
      </c>
      <c r="D55" s="25"/>
      <c r="E55" s="15">
        <v>0</v>
      </c>
      <c r="F55" s="9"/>
      <c r="G55" s="9"/>
      <c r="H55" s="9"/>
    </row>
    <row r="56" spans="1:8" ht="12.75">
      <c r="A56" t="s">
        <v>142</v>
      </c>
      <c r="C56" s="7">
        <v>195</v>
      </c>
      <c r="D56" s="25"/>
      <c r="E56" s="15">
        <v>0</v>
      </c>
      <c r="F56" s="9"/>
      <c r="G56" s="9"/>
      <c r="H56" s="9"/>
    </row>
    <row r="57" spans="1:8" ht="12.75">
      <c r="A57" t="s">
        <v>99</v>
      </c>
      <c r="C57" s="7">
        <v>0</v>
      </c>
      <c r="D57" s="25"/>
      <c r="E57" s="15">
        <v>43</v>
      </c>
      <c r="F57" s="9"/>
      <c r="G57" s="9"/>
      <c r="H57" s="9"/>
    </row>
    <row r="58" spans="3:8" ht="12.75">
      <c r="C58" s="8">
        <f>SUM(C54:C57)</f>
        <v>7638</v>
      </c>
      <c r="D58" s="25"/>
      <c r="E58" s="8">
        <f>SUM(E54:E57)</f>
        <v>6113</v>
      </c>
      <c r="F58" s="9"/>
      <c r="G58" s="9"/>
      <c r="H58" s="9"/>
    </row>
    <row r="59" spans="3:8" ht="12.75">
      <c r="C59" s="9"/>
      <c r="D59" s="25"/>
      <c r="E59" s="17"/>
      <c r="F59" s="9"/>
      <c r="G59" s="9"/>
      <c r="H59" s="9"/>
    </row>
    <row r="60" spans="1:8" ht="12.75">
      <c r="A60" s="4" t="s">
        <v>57</v>
      </c>
      <c r="B60" s="4"/>
      <c r="C60" s="57">
        <f>+C58+C51</f>
        <v>7747</v>
      </c>
      <c r="D60" s="25"/>
      <c r="E60" s="57">
        <f>+E58+E51</f>
        <v>6965</v>
      </c>
      <c r="F60" s="9"/>
      <c r="G60" s="9"/>
      <c r="H60" s="9"/>
    </row>
    <row r="61" spans="3:8" ht="12.75">
      <c r="C61" s="9"/>
      <c r="D61" s="25"/>
      <c r="F61" s="9"/>
      <c r="G61" s="9"/>
      <c r="H61" s="9"/>
    </row>
    <row r="62" spans="1:8" ht="13.5" thickBot="1">
      <c r="A62" s="4" t="s">
        <v>58</v>
      </c>
      <c r="B62" s="4"/>
      <c r="C62" s="35">
        <f>+C60+C47</f>
        <v>67333</v>
      </c>
      <c r="D62" s="26"/>
      <c r="E62" s="36">
        <f>+E60+E47</f>
        <v>66583</v>
      </c>
      <c r="F62" s="9"/>
      <c r="G62" s="9"/>
      <c r="H62" s="9"/>
    </row>
    <row r="63" spans="3:8" ht="13.5" thickTop="1">
      <c r="C63" s="9"/>
      <c r="D63" s="25"/>
      <c r="F63" s="9"/>
      <c r="G63" s="9"/>
      <c r="H63" s="9"/>
    </row>
    <row r="64" spans="1:8" ht="12.75">
      <c r="A64" t="s">
        <v>109</v>
      </c>
      <c r="C64" s="37">
        <v>0.77</v>
      </c>
      <c r="D64" s="25"/>
      <c r="E64" s="58">
        <v>0.77</v>
      </c>
      <c r="F64" s="9"/>
      <c r="G64" s="9"/>
      <c r="H64" s="9"/>
    </row>
    <row r="65" spans="1:8" ht="12.75">
      <c r="A65" t="s">
        <v>110</v>
      </c>
      <c r="C65" s="9"/>
      <c r="D65" s="25"/>
      <c r="F65" s="9"/>
      <c r="G65" s="9"/>
      <c r="H65" s="9"/>
    </row>
    <row r="66" spans="3:8" ht="12.75">
      <c r="C66" s="9"/>
      <c r="D66" s="25"/>
      <c r="F66" s="9"/>
      <c r="G66" s="9"/>
      <c r="H66" s="9"/>
    </row>
    <row r="67" spans="1:11" ht="12.75">
      <c r="A67" s="61" t="s">
        <v>125</v>
      </c>
      <c r="B67" s="61"/>
      <c r="C67" s="61"/>
      <c r="D67" s="61"/>
      <c r="E67" s="61"/>
      <c r="F67" s="61"/>
      <c r="K67" s="13"/>
    </row>
    <row r="68" spans="1:11" ht="12.75">
      <c r="A68" s="61"/>
      <c r="B68" s="61"/>
      <c r="C68" s="61"/>
      <c r="D68" s="61"/>
      <c r="E68" s="61"/>
      <c r="F68" s="61"/>
      <c r="K68" s="13"/>
    </row>
    <row r="69" spans="1:11" ht="12.75">
      <c r="A69" s="61"/>
      <c r="B69" s="61"/>
      <c r="C69" s="61"/>
      <c r="D69" s="61"/>
      <c r="E69" s="61"/>
      <c r="F69" s="61"/>
      <c r="K69" s="13"/>
    </row>
    <row r="72" spans="1:5" ht="12.75">
      <c r="A72" s="2"/>
      <c r="B72" s="2"/>
      <c r="C72" s="9"/>
      <c r="D72" s="38"/>
      <c r="E72" s="9"/>
    </row>
    <row r="73" spans="1:5" ht="12.75">
      <c r="A73" s="2"/>
      <c r="B73" s="2"/>
      <c r="C73" s="9"/>
      <c r="D73" s="38"/>
      <c r="E73" s="17"/>
    </row>
    <row r="74" spans="1:5" ht="12.75">
      <c r="A74" s="2"/>
      <c r="B74" s="2"/>
      <c r="C74" s="9"/>
      <c r="D74" s="38"/>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workbookViewId="0" topLeftCell="A1">
      <selection activeCell="D66" sqref="D66"/>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34</v>
      </c>
      <c r="B5" s="39"/>
      <c r="C5" s="39"/>
      <c r="D5" s="39"/>
      <c r="E5" s="39"/>
      <c r="F5" s="39"/>
      <c r="G5" s="39"/>
    </row>
    <row r="6" spans="1:7" ht="12.75">
      <c r="A6" s="4" t="s">
        <v>149</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35</v>
      </c>
      <c r="E9" s="39"/>
      <c r="F9" s="40" t="s">
        <v>6</v>
      </c>
      <c r="G9" s="40"/>
      <c r="H9" s="1"/>
      <c r="I9" s="1"/>
    </row>
    <row r="10" spans="1:9" ht="12.75">
      <c r="A10" s="39"/>
      <c r="B10" s="39"/>
      <c r="C10" s="39"/>
      <c r="D10" s="40" t="s">
        <v>21</v>
      </c>
      <c r="E10" s="39"/>
      <c r="F10" s="40" t="s">
        <v>7</v>
      </c>
      <c r="G10" s="40"/>
      <c r="H10" s="1"/>
      <c r="I10" s="1"/>
    </row>
    <row r="11" spans="1:9" ht="12.75">
      <c r="A11" s="39"/>
      <c r="B11" s="39"/>
      <c r="C11" s="39"/>
      <c r="D11" s="40" t="s">
        <v>22</v>
      </c>
      <c r="E11" s="39"/>
      <c r="F11" s="40" t="s">
        <v>45</v>
      </c>
      <c r="G11" s="40"/>
      <c r="H11" s="1"/>
      <c r="I11" s="1"/>
    </row>
    <row r="12" spans="1:9" ht="12.75">
      <c r="A12" s="39"/>
      <c r="B12" s="39"/>
      <c r="C12" s="39"/>
      <c r="D12" s="40" t="s">
        <v>150</v>
      </c>
      <c r="E12" s="39"/>
      <c r="F12" s="40" t="s">
        <v>151</v>
      </c>
      <c r="G12" s="40"/>
      <c r="H12" s="1"/>
      <c r="I12" s="1"/>
    </row>
    <row r="13" spans="1:9" ht="12.75">
      <c r="A13" s="39"/>
      <c r="B13" s="39"/>
      <c r="C13" s="39"/>
      <c r="D13" s="40"/>
      <c r="E13" s="39"/>
      <c r="F13" s="40" t="s">
        <v>50</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83</v>
      </c>
      <c r="B16" s="39"/>
      <c r="C16" s="39"/>
      <c r="D16" s="39"/>
      <c r="E16" s="39"/>
      <c r="F16" s="39"/>
      <c r="G16" s="39"/>
      <c r="H16" s="2"/>
      <c r="I16" s="2"/>
    </row>
    <row r="17" spans="1:9" ht="12.75">
      <c r="A17" s="39"/>
      <c r="B17" s="39" t="s">
        <v>143</v>
      </c>
      <c r="C17" s="39"/>
      <c r="D17" s="41">
        <v>-724</v>
      </c>
      <c r="E17" s="39"/>
      <c r="F17" s="42">
        <v>1019</v>
      </c>
      <c r="G17" s="41"/>
      <c r="H17" s="9"/>
      <c r="I17" s="9"/>
    </row>
    <row r="18" spans="1:10" ht="12.75">
      <c r="A18" s="39"/>
      <c r="B18" s="39" t="s">
        <v>23</v>
      </c>
      <c r="C18" s="39"/>
      <c r="D18" s="41"/>
      <c r="E18" s="39"/>
      <c r="F18" s="42"/>
      <c r="G18" s="41"/>
      <c r="H18" s="9"/>
      <c r="I18" s="9"/>
      <c r="J18" t="s">
        <v>50</v>
      </c>
    </row>
    <row r="19" spans="1:9" ht="12.75">
      <c r="A19" s="39"/>
      <c r="B19" s="39"/>
      <c r="C19" s="39" t="s">
        <v>36</v>
      </c>
      <c r="D19" s="43">
        <v>1622</v>
      </c>
      <c r="E19" s="39"/>
      <c r="F19" s="44">
        <v>1388</v>
      </c>
      <c r="G19" s="45"/>
      <c r="H19" s="9"/>
      <c r="I19" s="9"/>
    </row>
    <row r="20" spans="1:9" ht="12.75">
      <c r="A20" s="39"/>
      <c r="B20" s="39" t="s">
        <v>113</v>
      </c>
      <c r="C20" s="39"/>
      <c r="D20" s="41">
        <f>+D17+D19</f>
        <v>898</v>
      </c>
      <c r="E20" s="39"/>
      <c r="F20" s="42">
        <f>+F17+F19</f>
        <v>2407</v>
      </c>
      <c r="G20" s="41"/>
      <c r="H20" s="9"/>
      <c r="I20" s="9"/>
    </row>
    <row r="21" spans="1:9" ht="12.75">
      <c r="A21" s="39"/>
      <c r="B21" s="39"/>
      <c r="C21" s="39"/>
      <c r="D21" s="41"/>
      <c r="E21" s="39"/>
      <c r="F21" s="46"/>
      <c r="G21" s="41"/>
      <c r="H21" s="9"/>
      <c r="I21" s="9"/>
    </row>
    <row r="22" spans="1:9" ht="12.75">
      <c r="A22" s="39"/>
      <c r="B22" s="39" t="s">
        <v>39</v>
      </c>
      <c r="C22" s="39"/>
      <c r="D22" s="41"/>
      <c r="E22" s="39"/>
      <c r="F22" s="46"/>
      <c r="G22" s="41"/>
      <c r="H22" s="9"/>
      <c r="I22" s="9"/>
    </row>
    <row r="23" spans="1:9" ht="12.75">
      <c r="A23" s="39"/>
      <c r="B23" s="39"/>
      <c r="C23" s="39" t="s">
        <v>20</v>
      </c>
      <c r="D23" s="41">
        <v>87</v>
      </c>
      <c r="E23" s="39"/>
      <c r="F23" s="42">
        <v>-4045</v>
      </c>
      <c r="G23" s="41"/>
      <c r="H23" s="9"/>
      <c r="I23" s="9"/>
    </row>
    <row r="24" spans="1:9" ht="12.75">
      <c r="A24" s="39"/>
      <c r="B24" s="39"/>
      <c r="C24" s="39" t="s">
        <v>24</v>
      </c>
      <c r="D24" s="41">
        <v>-2750</v>
      </c>
      <c r="E24" s="39"/>
      <c r="F24" s="42">
        <v>888</v>
      </c>
      <c r="G24" s="41"/>
      <c r="H24" s="31" t="s">
        <v>50</v>
      </c>
      <c r="I24" s="31" t="s">
        <v>50</v>
      </c>
    </row>
    <row r="25" spans="1:9" ht="12.75">
      <c r="A25" s="39"/>
      <c r="B25" s="39"/>
      <c r="C25" s="39" t="s">
        <v>76</v>
      </c>
      <c r="D25" s="41">
        <v>0</v>
      </c>
      <c r="E25" s="39"/>
      <c r="F25" s="42">
        <v>96</v>
      </c>
      <c r="G25" s="41"/>
      <c r="H25" s="31"/>
      <c r="I25" s="31"/>
    </row>
    <row r="26" spans="1:9" ht="12.75">
      <c r="A26" s="39"/>
      <c r="B26" s="39"/>
      <c r="C26" s="39" t="s">
        <v>120</v>
      </c>
      <c r="D26" s="43">
        <v>1373</v>
      </c>
      <c r="E26" s="39"/>
      <c r="F26" s="44">
        <v>-887</v>
      </c>
      <c r="G26" s="45"/>
      <c r="H26" s="9"/>
      <c r="I26" s="9"/>
    </row>
    <row r="27" spans="1:9" ht="12.75">
      <c r="A27" s="39"/>
      <c r="B27" s="39" t="s">
        <v>147</v>
      </c>
      <c r="C27" s="39"/>
      <c r="D27" s="41">
        <f>SUM(D20:D26)</f>
        <v>-392</v>
      </c>
      <c r="E27" s="39"/>
      <c r="F27" s="47">
        <f>SUM(F20:F26)</f>
        <v>-1541</v>
      </c>
      <c r="G27" s="41"/>
      <c r="H27" s="9"/>
      <c r="I27" s="9"/>
    </row>
    <row r="28" spans="1:9" ht="12.75">
      <c r="A28" s="39"/>
      <c r="B28" s="39"/>
      <c r="C28" s="39"/>
      <c r="D28" s="41"/>
      <c r="E28" s="39"/>
      <c r="F28" s="47"/>
      <c r="G28" s="41"/>
      <c r="H28" s="9"/>
      <c r="I28" s="9"/>
    </row>
    <row r="29" spans="1:9" ht="12.75">
      <c r="A29" s="39"/>
      <c r="B29" s="39"/>
      <c r="C29" s="39"/>
      <c r="D29" s="41"/>
      <c r="E29" s="39"/>
      <c r="F29" s="47"/>
      <c r="G29" s="41"/>
      <c r="H29" s="9"/>
      <c r="I29" s="9"/>
    </row>
    <row r="30" spans="1:9" ht="12.75">
      <c r="A30" s="39"/>
      <c r="B30" s="39"/>
      <c r="C30" s="39" t="s">
        <v>129</v>
      </c>
      <c r="D30" s="41">
        <v>-3</v>
      </c>
      <c r="E30" s="39"/>
      <c r="F30" s="42">
        <v>0</v>
      </c>
      <c r="G30" s="41"/>
      <c r="H30" s="9"/>
      <c r="I30" s="9"/>
    </row>
    <row r="31" spans="1:9" ht="12.75">
      <c r="A31" s="39"/>
      <c r="B31" s="39"/>
      <c r="C31" s="39" t="s">
        <v>114</v>
      </c>
      <c r="D31" s="41">
        <v>-103</v>
      </c>
      <c r="E31" s="39"/>
      <c r="F31" s="42">
        <v>-269</v>
      </c>
      <c r="G31" s="41"/>
      <c r="H31" s="9"/>
      <c r="I31" s="9"/>
    </row>
    <row r="32" spans="1:9" ht="12.75">
      <c r="A32" s="39"/>
      <c r="B32" s="39"/>
      <c r="C32" s="39"/>
      <c r="D32" s="41"/>
      <c r="E32" s="39"/>
      <c r="F32" s="46"/>
      <c r="G32" s="41"/>
      <c r="H32" s="9"/>
      <c r="I32" s="9"/>
    </row>
    <row r="33" spans="1:9" ht="12.75">
      <c r="A33" s="39"/>
      <c r="B33" s="4" t="s">
        <v>141</v>
      </c>
      <c r="C33" s="39"/>
      <c r="D33" s="49">
        <f>SUM(D27:D31)</f>
        <v>-498</v>
      </c>
      <c r="E33" s="39"/>
      <c r="F33" s="49">
        <f>SUM(F27:F31)</f>
        <v>-1810</v>
      </c>
      <c r="G33" s="45"/>
      <c r="H33" s="9"/>
      <c r="I33" s="9"/>
    </row>
    <row r="34" spans="1:9" ht="12.75">
      <c r="A34" s="39"/>
      <c r="B34" s="39"/>
      <c r="C34" s="39"/>
      <c r="D34" s="41"/>
      <c r="E34" s="39"/>
      <c r="F34" s="46"/>
      <c r="G34" s="41"/>
      <c r="H34" s="9"/>
      <c r="I34" s="9"/>
    </row>
    <row r="35" spans="1:9" ht="12.75">
      <c r="A35" s="4" t="s">
        <v>122</v>
      </c>
      <c r="B35" s="39"/>
      <c r="C35" s="39"/>
      <c r="D35" s="41"/>
      <c r="E35" s="39"/>
      <c r="F35" s="46"/>
      <c r="G35" s="41"/>
      <c r="H35" s="9"/>
      <c r="I35" s="9"/>
    </row>
    <row r="36" spans="1:9" ht="12.75">
      <c r="A36" s="39"/>
      <c r="B36" s="39"/>
      <c r="C36" s="39"/>
      <c r="D36" s="41"/>
      <c r="E36" s="39"/>
      <c r="F36" s="46"/>
      <c r="G36" s="41"/>
      <c r="H36" s="9"/>
      <c r="I36" s="9"/>
    </row>
    <row r="37" spans="1:9" ht="12.75">
      <c r="A37" s="39"/>
      <c r="B37" s="39"/>
      <c r="C37" s="39" t="s">
        <v>84</v>
      </c>
      <c r="D37" s="41">
        <v>3</v>
      </c>
      <c r="E37" s="39"/>
      <c r="F37" s="42">
        <v>2</v>
      </c>
      <c r="G37" s="41"/>
      <c r="H37" s="9"/>
      <c r="I37" s="9"/>
    </row>
    <row r="38" spans="1:9" ht="12.75">
      <c r="A38" s="39"/>
      <c r="B38" s="39"/>
      <c r="C38" s="39" t="s">
        <v>25</v>
      </c>
      <c r="D38" s="41">
        <v>-2167</v>
      </c>
      <c r="E38" s="39"/>
      <c r="F38" s="42">
        <v>-4278</v>
      </c>
      <c r="G38" s="41"/>
      <c r="H38" s="9"/>
      <c r="I38" s="9"/>
    </row>
    <row r="39" spans="1:9" ht="12.75">
      <c r="A39" s="39"/>
      <c r="B39" s="39"/>
      <c r="C39" s="39" t="s">
        <v>26</v>
      </c>
      <c r="D39" s="41">
        <v>582</v>
      </c>
      <c r="E39" s="39"/>
      <c r="F39" s="46">
        <v>667</v>
      </c>
      <c r="G39" s="41"/>
      <c r="H39" s="9"/>
      <c r="I39" s="9"/>
    </row>
    <row r="40" spans="1:9" ht="12.75" hidden="1">
      <c r="A40" s="39"/>
      <c r="B40" s="39"/>
      <c r="C40" s="39" t="s">
        <v>89</v>
      </c>
      <c r="D40" s="41">
        <v>0</v>
      </c>
      <c r="E40" s="39"/>
      <c r="F40" s="42">
        <v>0</v>
      </c>
      <c r="G40" s="41"/>
      <c r="H40" s="9"/>
      <c r="I40" s="9"/>
    </row>
    <row r="41" spans="1:9" ht="12.75" hidden="1">
      <c r="A41" s="39"/>
      <c r="B41" s="39"/>
      <c r="C41" s="39" t="s">
        <v>90</v>
      </c>
      <c r="D41" s="41">
        <v>0</v>
      </c>
      <c r="E41" s="39"/>
      <c r="F41" s="42">
        <v>0</v>
      </c>
      <c r="G41" s="41"/>
      <c r="H41" s="9"/>
      <c r="I41" s="9"/>
    </row>
    <row r="42" spans="1:9" ht="12.75">
      <c r="A42" s="39"/>
      <c r="B42" s="39"/>
      <c r="C42" s="39"/>
      <c r="D42" s="41"/>
      <c r="E42" s="39"/>
      <c r="F42" s="46"/>
      <c r="G42" s="41"/>
      <c r="H42" s="9"/>
      <c r="I42" s="9"/>
    </row>
    <row r="43" spans="1:9" ht="12.75">
      <c r="A43" s="39"/>
      <c r="B43" s="4" t="s">
        <v>88</v>
      </c>
      <c r="C43" s="39"/>
      <c r="D43" s="50">
        <f>SUM(D37:D41)</f>
        <v>-1582</v>
      </c>
      <c r="E43" s="39"/>
      <c r="F43" s="50">
        <f>SUM(F37:F41)</f>
        <v>-3609</v>
      </c>
      <c r="G43" s="45"/>
      <c r="H43" s="9"/>
      <c r="I43" s="9"/>
    </row>
    <row r="44" spans="1:9" ht="12.75">
      <c r="A44" s="39"/>
      <c r="B44" s="39"/>
      <c r="C44" s="39"/>
      <c r="D44" s="41"/>
      <c r="E44" s="39"/>
      <c r="F44" s="46"/>
      <c r="G44" s="41"/>
      <c r="H44" s="9"/>
      <c r="I44" s="9"/>
    </row>
    <row r="45" spans="1:9" ht="12.75">
      <c r="A45" s="4" t="s">
        <v>131</v>
      </c>
      <c r="B45" s="39"/>
      <c r="C45" s="39"/>
      <c r="D45" s="41"/>
      <c r="E45" s="39"/>
      <c r="F45" s="46"/>
      <c r="G45" s="41"/>
      <c r="H45" s="9"/>
      <c r="I45" s="9"/>
    </row>
    <row r="46" spans="1:9" ht="12.75">
      <c r="A46" s="39"/>
      <c r="B46" s="39"/>
      <c r="C46" s="39"/>
      <c r="D46" s="41"/>
      <c r="E46" s="39"/>
      <c r="F46" s="46"/>
      <c r="G46" s="41"/>
      <c r="H46" s="9"/>
      <c r="I46" s="9"/>
    </row>
    <row r="47" spans="1:9" ht="12.75">
      <c r="A47" s="39"/>
      <c r="B47" s="39" t="s">
        <v>59</v>
      </c>
      <c r="C47" s="39"/>
      <c r="D47" s="42">
        <v>-2</v>
      </c>
      <c r="E47" s="39"/>
      <c r="F47" s="42">
        <v>-9</v>
      </c>
      <c r="G47" s="42"/>
      <c r="H47" s="17"/>
      <c r="I47" s="17"/>
    </row>
    <row r="48" spans="1:9" ht="12.75">
      <c r="A48" s="39"/>
      <c r="B48" s="39" t="s">
        <v>75</v>
      </c>
      <c r="C48" s="39"/>
      <c r="D48" s="42">
        <v>0</v>
      </c>
      <c r="E48" s="39"/>
      <c r="F48" s="42">
        <v>0</v>
      </c>
      <c r="G48" s="42"/>
      <c r="H48" s="17"/>
      <c r="I48" s="17"/>
    </row>
    <row r="49" spans="1:9" ht="12.75">
      <c r="A49" s="39"/>
      <c r="B49" s="39" t="s">
        <v>49</v>
      </c>
      <c r="C49" s="39"/>
      <c r="D49" s="42">
        <v>0</v>
      </c>
      <c r="E49" s="39"/>
      <c r="F49" s="42">
        <v>-874</v>
      </c>
      <c r="G49" s="42"/>
      <c r="H49" s="17"/>
      <c r="I49" s="17"/>
    </row>
    <row r="50" spans="1:9" ht="12.75">
      <c r="A50" s="39"/>
      <c r="B50" s="39"/>
      <c r="C50" s="39"/>
      <c r="D50" s="43"/>
      <c r="E50" s="39"/>
      <c r="F50" s="46"/>
      <c r="G50" s="41"/>
      <c r="H50" s="9"/>
      <c r="I50" s="9"/>
    </row>
    <row r="51" spans="1:9" ht="12.75">
      <c r="A51" s="39"/>
      <c r="B51" s="4" t="s">
        <v>148</v>
      </c>
      <c r="C51" s="39"/>
      <c r="D51" s="48">
        <f>SUM(D47:D49)</f>
        <v>-2</v>
      </c>
      <c r="E51" s="39"/>
      <c r="F51" s="51">
        <f>SUM(F47:F49)</f>
        <v>-883</v>
      </c>
      <c r="G51" s="45"/>
      <c r="H51" s="9"/>
      <c r="I51" s="9"/>
    </row>
    <row r="52" spans="1:9" ht="12.75">
      <c r="A52" s="39"/>
      <c r="B52" s="39"/>
      <c r="C52" s="39"/>
      <c r="D52" s="41"/>
      <c r="E52" s="39"/>
      <c r="F52" s="46"/>
      <c r="G52" s="41"/>
      <c r="H52" s="9"/>
      <c r="I52" s="9"/>
    </row>
    <row r="53" spans="1:9" ht="12.75">
      <c r="A53" s="39" t="s">
        <v>132</v>
      </c>
      <c r="B53" s="39"/>
      <c r="C53" s="39"/>
      <c r="D53" s="41">
        <f>+D51+D43+D33</f>
        <v>-2082</v>
      </c>
      <c r="E53" s="39"/>
      <c r="F53" s="41">
        <f>+F51+F43+F33</f>
        <v>-6302</v>
      </c>
      <c r="G53" s="41"/>
      <c r="H53" s="9"/>
      <c r="I53" s="9"/>
    </row>
    <row r="54" spans="1:9" ht="12.75">
      <c r="A54" s="39"/>
      <c r="B54" s="39"/>
      <c r="C54" s="39"/>
      <c r="D54" s="41"/>
      <c r="E54" s="39"/>
      <c r="F54" s="46"/>
      <c r="G54" s="41"/>
      <c r="H54" s="9"/>
      <c r="I54" s="9"/>
    </row>
    <row r="55" spans="1:9" ht="12.75">
      <c r="A55" s="39" t="s">
        <v>43</v>
      </c>
      <c r="B55" s="39"/>
      <c r="C55" s="39"/>
      <c r="D55" s="41">
        <v>17089</v>
      </c>
      <c r="E55" s="39"/>
      <c r="F55" s="42">
        <v>23391</v>
      </c>
      <c r="G55" s="41"/>
      <c r="H55" s="9"/>
      <c r="I55" s="9"/>
    </row>
    <row r="56" spans="1:9" ht="12.75">
      <c r="A56" s="39"/>
      <c r="B56" s="39"/>
      <c r="C56" s="39"/>
      <c r="D56" s="41"/>
      <c r="E56" s="39"/>
      <c r="F56" s="46"/>
      <c r="G56" s="41"/>
      <c r="H56" s="9"/>
      <c r="I56" s="9"/>
    </row>
    <row r="57" spans="1:9" ht="13.5" thickBot="1">
      <c r="A57" s="39" t="s">
        <v>40</v>
      </c>
      <c r="B57" s="39"/>
      <c r="C57" s="39"/>
      <c r="D57" s="52">
        <f>+D53+D55</f>
        <v>15007</v>
      </c>
      <c r="E57" s="39"/>
      <c r="F57" s="53">
        <f>+F53+F55</f>
        <v>17089</v>
      </c>
      <c r="G57" s="45"/>
      <c r="H57" s="9"/>
      <c r="I57" s="9"/>
    </row>
    <row r="58" spans="1:9" ht="13.5" thickTop="1">
      <c r="A58" s="39"/>
      <c r="B58" s="39"/>
      <c r="C58" s="39"/>
      <c r="D58" s="41"/>
      <c r="E58" s="39"/>
      <c r="F58" s="39"/>
      <c r="G58" s="41"/>
      <c r="H58" s="9"/>
      <c r="I58" s="9"/>
    </row>
    <row r="59" spans="1:9" ht="12.75">
      <c r="A59" s="39"/>
      <c r="B59" s="39"/>
      <c r="C59" s="39"/>
      <c r="D59" s="41"/>
      <c r="E59" s="39"/>
      <c r="F59" s="39"/>
      <c r="G59" s="41"/>
      <c r="H59" s="9"/>
      <c r="I59" s="9"/>
    </row>
    <row r="60" spans="1:9" ht="12.75">
      <c r="A60" s="4" t="s">
        <v>42</v>
      </c>
      <c r="B60" s="39"/>
      <c r="C60" s="39"/>
      <c r="D60" s="41"/>
      <c r="E60" s="39"/>
      <c r="F60" s="39"/>
      <c r="G60" s="41"/>
      <c r="H60" s="9"/>
      <c r="I60" s="9"/>
    </row>
    <row r="61" spans="1:9" ht="6.75" customHeight="1">
      <c r="A61" s="39"/>
      <c r="B61" s="39"/>
      <c r="C61" s="39"/>
      <c r="D61" s="41"/>
      <c r="E61" s="39"/>
      <c r="F61" s="39"/>
      <c r="G61" s="41"/>
      <c r="H61" s="9"/>
      <c r="I61" s="9"/>
    </row>
    <row r="62" spans="1:9" ht="12.75">
      <c r="A62" s="39" t="s">
        <v>41</v>
      </c>
      <c r="B62" s="39"/>
      <c r="C62" s="39"/>
      <c r="D62" s="41">
        <v>3522</v>
      </c>
      <c r="E62" s="39"/>
      <c r="F62" s="41">
        <v>4176</v>
      </c>
      <c r="G62" s="39"/>
      <c r="H62" s="2"/>
      <c r="I62" s="2"/>
    </row>
    <row r="63" spans="1:7" ht="12.75">
      <c r="A63" s="39" t="s">
        <v>37</v>
      </c>
      <c r="B63" s="54"/>
      <c r="C63" s="39"/>
      <c r="D63" s="43">
        <v>12501</v>
      </c>
      <c r="E63" s="39"/>
      <c r="F63" s="43">
        <v>13929</v>
      </c>
      <c r="G63" s="55"/>
    </row>
    <row r="64" spans="1:7" ht="12.75">
      <c r="A64" s="39"/>
      <c r="B64" s="54"/>
      <c r="C64" s="39"/>
      <c r="D64" s="45">
        <f>+D62+D63</f>
        <v>16023</v>
      </c>
      <c r="E64" s="39"/>
      <c r="F64" s="45">
        <f>+F62+F63</f>
        <v>18105</v>
      </c>
      <c r="G64" s="55"/>
    </row>
    <row r="65" spans="1:7" ht="12.75">
      <c r="A65" s="39" t="s">
        <v>87</v>
      </c>
      <c r="B65" s="54"/>
      <c r="C65" s="39"/>
      <c r="D65" s="45">
        <v>-1016</v>
      </c>
      <c r="E65" s="39"/>
      <c r="F65" s="45">
        <v>-1016</v>
      </c>
      <c r="G65" s="55"/>
    </row>
    <row r="66" spans="1:7" ht="13.5" thickBot="1">
      <c r="A66" s="39"/>
      <c r="B66" s="39"/>
      <c r="C66" s="39"/>
      <c r="D66" s="52">
        <f>+D64+D65</f>
        <v>15007</v>
      </c>
      <c r="E66" s="39"/>
      <c r="F66" s="52">
        <f>+F64+F65</f>
        <v>17089</v>
      </c>
      <c r="G66" s="45"/>
    </row>
    <row r="67" spans="1:7" ht="13.5" thickTop="1">
      <c r="A67" s="39"/>
      <c r="B67" s="39"/>
      <c r="C67" s="39"/>
      <c r="D67" s="39"/>
      <c r="E67" s="39"/>
      <c r="F67" s="39"/>
      <c r="G67" s="39"/>
    </row>
    <row r="68" spans="1:7" ht="12.75">
      <c r="A68" s="62" t="s">
        <v>130</v>
      </c>
      <c r="B68" s="62"/>
      <c r="C68" s="62"/>
      <c r="D68" s="62"/>
      <c r="E68" s="62"/>
      <c r="F68" s="62"/>
      <c r="G68" s="62"/>
    </row>
    <row r="69" spans="1:7" ht="12.75">
      <c r="A69" s="62"/>
      <c r="B69" s="62"/>
      <c r="C69" s="62"/>
      <c r="D69" s="62"/>
      <c r="E69" s="62"/>
      <c r="F69" s="62"/>
      <c r="G69" s="62"/>
    </row>
    <row r="70" spans="1:7" ht="21" customHeight="1">
      <c r="A70" s="62"/>
      <c r="B70" s="62"/>
      <c r="C70" s="62"/>
      <c r="D70" s="62"/>
      <c r="E70" s="62"/>
      <c r="F70" s="62"/>
      <c r="G70" s="62"/>
    </row>
    <row r="71" spans="1:7" ht="12.75">
      <c r="A71" s="39"/>
      <c r="B71" s="39"/>
      <c r="C71" s="39"/>
      <c r="D71" s="39"/>
      <c r="E71" s="39"/>
      <c r="F71" s="39"/>
      <c r="G71" s="39"/>
    </row>
    <row r="149" spans="7:9" ht="12.75">
      <c r="G149" s="2"/>
      <c r="I149" s="2"/>
    </row>
    <row r="150" spans="7:9" ht="12.75">
      <c r="G150" s="2"/>
      <c r="I150" s="2"/>
    </row>
    <row r="151" ht="12.75">
      <c r="G151"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50"/>
  <sheetViews>
    <sheetView workbookViewId="0" topLeftCell="A1">
      <selection activeCell="A37" sqref="A37"/>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33</v>
      </c>
      <c r="B5" s="4"/>
      <c r="C5" s="4"/>
      <c r="D5" s="4"/>
    </row>
    <row r="6" spans="1:4" ht="12.75">
      <c r="A6" s="4" t="s">
        <v>149</v>
      </c>
      <c r="B6" s="4"/>
      <c r="C6" s="4"/>
      <c r="D6" s="4"/>
    </row>
    <row r="7" spans="1:4" ht="12.75">
      <c r="A7" s="4" t="s">
        <v>2</v>
      </c>
      <c r="B7" s="4"/>
      <c r="C7" s="4"/>
      <c r="D7" s="4"/>
    </row>
    <row r="9" spans="5:11" ht="12.75">
      <c r="E9" s="63" t="s">
        <v>111</v>
      </c>
      <c r="F9" s="63"/>
      <c r="G9" s="63"/>
      <c r="H9" s="63"/>
      <c r="I9" s="63"/>
      <c r="J9" s="63"/>
      <c r="K9" s="34" t="s">
        <v>32</v>
      </c>
    </row>
    <row r="10" ht="12.75">
      <c r="K10" s="34" t="s">
        <v>67</v>
      </c>
    </row>
    <row r="11" ht="12.75">
      <c r="K11" s="1"/>
    </row>
    <row r="12" spans="5:11" ht="12.75">
      <c r="E12" s="64" t="s">
        <v>69</v>
      </c>
      <c r="F12" s="64"/>
      <c r="G12" s="64"/>
      <c r="H12" s="65"/>
      <c r="I12" s="64" t="s">
        <v>68</v>
      </c>
      <c r="J12" s="65"/>
      <c r="K12" s="1"/>
    </row>
    <row r="13" spans="5:11" ht="12.75">
      <c r="E13" s="64"/>
      <c r="F13" s="64"/>
      <c r="G13" s="64"/>
      <c r="H13" s="65"/>
      <c r="I13" s="65"/>
      <c r="J13" s="65"/>
      <c r="K13" s="1"/>
    </row>
    <row r="14" spans="9:11" ht="12.75">
      <c r="I14" s="33"/>
      <c r="K14" s="1"/>
    </row>
    <row r="15" spans="4:11" ht="12.75">
      <c r="D15" s="34" t="s">
        <v>50</v>
      </c>
      <c r="E15" s="1" t="s">
        <v>27</v>
      </c>
      <c r="F15" s="1" t="s">
        <v>29</v>
      </c>
      <c r="G15" s="1" t="s">
        <v>85</v>
      </c>
      <c r="H15" s="1" t="s">
        <v>103</v>
      </c>
      <c r="I15" s="1" t="s">
        <v>54</v>
      </c>
      <c r="J15" s="1" t="s">
        <v>31</v>
      </c>
      <c r="K15" s="1"/>
    </row>
    <row r="16" spans="5:11" ht="12.75">
      <c r="E16" s="1" t="s">
        <v>28</v>
      </c>
      <c r="F16" s="1" t="s">
        <v>30</v>
      </c>
      <c r="G16" s="1" t="s">
        <v>86</v>
      </c>
      <c r="H16" s="1" t="s">
        <v>104</v>
      </c>
      <c r="I16" s="1" t="s">
        <v>55</v>
      </c>
      <c r="J16" s="1" t="s">
        <v>100</v>
      </c>
      <c r="K16" s="1"/>
    </row>
    <row r="17" spans="5:11" ht="12.75">
      <c r="E17" s="1"/>
      <c r="F17" s="1"/>
      <c r="G17" s="1"/>
      <c r="H17" s="1" t="s">
        <v>101</v>
      </c>
      <c r="I17" s="1"/>
      <c r="J17" s="1"/>
      <c r="K17" s="1"/>
    </row>
    <row r="18" spans="5:11" ht="12.75">
      <c r="E18" s="1" t="s">
        <v>5</v>
      </c>
      <c r="F18" s="1" t="s">
        <v>5</v>
      </c>
      <c r="G18" s="1" t="s">
        <v>5</v>
      </c>
      <c r="H18" s="1" t="s">
        <v>5</v>
      </c>
      <c r="I18" s="1" t="s">
        <v>5</v>
      </c>
      <c r="J18" s="1" t="s">
        <v>5</v>
      </c>
      <c r="K18" s="1" t="s">
        <v>5</v>
      </c>
    </row>
    <row r="20" spans="1:11" ht="12.75">
      <c r="A20" s="39" t="s">
        <v>93</v>
      </c>
      <c r="E20" s="30">
        <v>40000</v>
      </c>
      <c r="F20" s="30">
        <v>2809</v>
      </c>
      <c r="G20" s="30">
        <v>0</v>
      </c>
      <c r="H20" s="30">
        <v>0</v>
      </c>
      <c r="I20" s="30">
        <v>-971</v>
      </c>
      <c r="J20" s="30">
        <v>16639</v>
      </c>
      <c r="K20" s="30">
        <f>SUM(E20:J20)</f>
        <v>58477</v>
      </c>
    </row>
    <row r="21" spans="1:11" ht="12.75">
      <c r="A21" t="s">
        <v>107</v>
      </c>
      <c r="E21" s="11">
        <v>0</v>
      </c>
      <c r="F21" s="11">
        <v>0</v>
      </c>
      <c r="G21" s="5"/>
      <c r="H21" s="11">
        <v>20</v>
      </c>
      <c r="I21" s="11">
        <v>0</v>
      </c>
      <c r="J21" s="11">
        <v>67</v>
      </c>
      <c r="K21" s="11">
        <f>SUM(E21:J21)</f>
        <v>87</v>
      </c>
    </row>
    <row r="22" spans="1:11" ht="12.75">
      <c r="A22" t="s">
        <v>102</v>
      </c>
      <c r="E22" s="5">
        <f aca="true" t="shared" si="0" ref="E22:K22">+E20+E21</f>
        <v>40000</v>
      </c>
      <c r="F22" s="5">
        <f t="shared" si="0"/>
        <v>2809</v>
      </c>
      <c r="G22" s="5">
        <f t="shared" si="0"/>
        <v>0</v>
      </c>
      <c r="H22" s="5">
        <f t="shared" si="0"/>
        <v>20</v>
      </c>
      <c r="I22" s="5">
        <f t="shared" si="0"/>
        <v>-971</v>
      </c>
      <c r="J22" s="5">
        <f t="shared" si="0"/>
        <v>16706</v>
      </c>
      <c r="K22" s="5">
        <f t="shared" si="0"/>
        <v>58564</v>
      </c>
    </row>
    <row r="24" spans="1:11" ht="12.75">
      <c r="A24" t="s">
        <v>15</v>
      </c>
      <c r="E24" s="5">
        <v>0</v>
      </c>
      <c r="F24" s="5">
        <v>0</v>
      </c>
      <c r="G24" s="5">
        <v>0</v>
      </c>
      <c r="H24" s="5">
        <v>0</v>
      </c>
      <c r="I24" s="5">
        <v>0</v>
      </c>
      <c r="J24" s="5">
        <v>1058</v>
      </c>
      <c r="K24" s="5">
        <f>SUM(E24:J24)</f>
        <v>1058</v>
      </c>
    </row>
    <row r="25" spans="5:11" ht="12.75">
      <c r="E25" s="5"/>
      <c r="F25" s="5"/>
      <c r="G25" s="5"/>
      <c r="H25" s="5"/>
      <c r="I25" s="5"/>
      <c r="J25" s="5"/>
      <c r="K25" s="5"/>
    </row>
    <row r="26" spans="1:11" ht="12.75">
      <c r="A26" t="s">
        <v>106</v>
      </c>
      <c r="E26" s="5">
        <v>0</v>
      </c>
      <c r="F26" s="5">
        <v>0</v>
      </c>
      <c r="G26" s="5">
        <v>0</v>
      </c>
      <c r="H26" s="5">
        <v>5</v>
      </c>
      <c r="I26" s="5">
        <v>0</v>
      </c>
      <c r="J26" s="5">
        <v>0</v>
      </c>
      <c r="K26" s="5">
        <f>SUM(E26:J26)</f>
        <v>5</v>
      </c>
    </row>
    <row r="27" spans="5:11" ht="12.75">
      <c r="E27" s="5"/>
      <c r="F27" s="5"/>
      <c r="G27" s="5"/>
      <c r="H27" s="5"/>
      <c r="I27" s="5"/>
      <c r="J27" s="5"/>
      <c r="K27" s="5"/>
    </row>
    <row r="28" spans="1:11" ht="12.75">
      <c r="A28" t="s">
        <v>53</v>
      </c>
      <c r="E28" s="5">
        <v>0</v>
      </c>
      <c r="F28" s="5">
        <v>0</v>
      </c>
      <c r="G28" s="5">
        <v>0</v>
      </c>
      <c r="H28" s="5">
        <v>0</v>
      </c>
      <c r="I28" s="5">
        <v>-9</v>
      </c>
      <c r="J28" s="5">
        <v>0</v>
      </c>
      <c r="K28" s="5">
        <f>SUM(E28:J28)</f>
        <v>-9</v>
      </c>
    </row>
    <row r="29" spans="5:11" ht="12.75">
      <c r="E29" s="5"/>
      <c r="F29" s="5"/>
      <c r="G29" s="5"/>
      <c r="H29" s="5"/>
      <c r="I29" s="5"/>
      <c r="J29" s="5"/>
      <c r="K29" s="5"/>
    </row>
    <row r="30" spans="1:11" ht="13.5" thickBot="1">
      <c r="A30" t="s">
        <v>126</v>
      </c>
      <c r="E30" s="10">
        <f>SUM(E22:E29)</f>
        <v>40000</v>
      </c>
      <c r="F30" s="10">
        <f aca="true" t="shared" si="1" ref="F30:K30">SUM(F22:F29)</f>
        <v>2809</v>
      </c>
      <c r="G30" s="10">
        <f t="shared" si="1"/>
        <v>0</v>
      </c>
      <c r="H30" s="10">
        <f t="shared" si="1"/>
        <v>25</v>
      </c>
      <c r="I30" s="10">
        <f t="shared" si="1"/>
        <v>-980</v>
      </c>
      <c r="J30" s="10">
        <f t="shared" si="1"/>
        <v>17764</v>
      </c>
      <c r="K30" s="10">
        <f t="shared" si="1"/>
        <v>59618</v>
      </c>
    </row>
    <row r="31" ht="13.5" thickTop="1"/>
    <row r="34" spans="1:11" ht="12.75">
      <c r="A34" s="39" t="s">
        <v>127</v>
      </c>
      <c r="E34" s="30">
        <v>40000</v>
      </c>
      <c r="F34" s="30">
        <v>2809</v>
      </c>
      <c r="G34" s="30">
        <v>0</v>
      </c>
      <c r="H34" s="30">
        <v>25</v>
      </c>
      <c r="I34" s="30">
        <v>-980</v>
      </c>
      <c r="J34" s="30">
        <v>17764</v>
      </c>
      <c r="K34" s="30">
        <f>SUM(E34:J34)</f>
        <v>59618</v>
      </c>
    </row>
    <row r="36" spans="1:11" ht="12.75">
      <c r="A36" t="s">
        <v>154</v>
      </c>
      <c r="E36" s="5">
        <v>0</v>
      </c>
      <c r="F36" s="5">
        <v>0</v>
      </c>
      <c r="G36" s="5">
        <v>0</v>
      </c>
      <c r="H36" s="5">
        <v>0</v>
      </c>
      <c r="I36" s="5">
        <v>0</v>
      </c>
      <c r="J36" s="5">
        <v>-8</v>
      </c>
      <c r="K36" s="5">
        <f>SUM(E36:J36)</f>
        <v>-8</v>
      </c>
    </row>
    <row r="37" spans="5:11" ht="12.75">
      <c r="E37" s="5"/>
      <c r="F37" s="5"/>
      <c r="G37" s="5"/>
      <c r="H37" s="5"/>
      <c r="I37" s="5"/>
      <c r="J37" s="5"/>
      <c r="K37" s="5"/>
    </row>
    <row r="38" spans="1:11" ht="12.75">
      <c r="A38" t="s">
        <v>145</v>
      </c>
      <c r="E38" s="5">
        <v>0</v>
      </c>
      <c r="F38" s="5">
        <v>0</v>
      </c>
      <c r="G38" s="5"/>
      <c r="H38" s="5">
        <v>-22</v>
      </c>
      <c r="I38" s="5">
        <v>0</v>
      </c>
      <c r="J38" s="5">
        <v>0</v>
      </c>
      <c r="K38" s="5">
        <f>SUM(E38:J38)</f>
        <v>-22</v>
      </c>
    </row>
    <row r="39" spans="2:11" ht="12.75">
      <c r="B39" t="s">
        <v>144</v>
      </c>
      <c r="E39" s="5"/>
      <c r="F39" s="5"/>
      <c r="G39" s="5"/>
      <c r="H39" s="5"/>
      <c r="I39" s="5"/>
      <c r="J39" s="5"/>
      <c r="K39" s="5"/>
    </row>
    <row r="40" spans="1:11" ht="12.75" hidden="1">
      <c r="A40" t="s">
        <v>46</v>
      </c>
      <c r="E40" s="5">
        <v>0</v>
      </c>
      <c r="F40" s="5">
        <v>0</v>
      </c>
      <c r="G40" s="5">
        <v>0</v>
      </c>
      <c r="H40" s="5">
        <v>0</v>
      </c>
      <c r="I40" s="5">
        <v>0</v>
      </c>
      <c r="J40" s="5">
        <v>0</v>
      </c>
      <c r="K40" s="5">
        <f>SUM(E40:J40)</f>
        <v>0</v>
      </c>
    </row>
    <row r="41" spans="5:11" ht="12.75" hidden="1">
      <c r="E41" s="5"/>
      <c r="F41" s="5"/>
      <c r="G41" s="5"/>
      <c r="H41" s="5"/>
      <c r="I41" s="5"/>
      <c r="J41" s="5"/>
      <c r="K41" s="5"/>
    </row>
    <row r="42" spans="5:11" ht="12.75">
      <c r="E42" s="5"/>
      <c r="F42" s="5"/>
      <c r="G42" s="5"/>
      <c r="H42" s="5"/>
      <c r="I42" s="5"/>
      <c r="J42" s="5"/>
      <c r="K42" s="5"/>
    </row>
    <row r="43" spans="1:11" ht="12.75">
      <c r="A43" t="s">
        <v>53</v>
      </c>
      <c r="E43" s="5">
        <v>0</v>
      </c>
      <c r="F43" s="5">
        <v>0</v>
      </c>
      <c r="G43" s="5">
        <v>0</v>
      </c>
      <c r="H43" s="5">
        <v>0</v>
      </c>
      <c r="I43" s="5">
        <v>-2</v>
      </c>
      <c r="J43" s="5">
        <v>0</v>
      </c>
      <c r="K43" s="5">
        <f>SUM(E43:J43)</f>
        <v>-2</v>
      </c>
    </row>
    <row r="44" spans="5:11" ht="12.75">
      <c r="E44" s="5"/>
      <c r="F44" s="5"/>
      <c r="G44" s="5"/>
      <c r="H44" s="5"/>
      <c r="I44" s="5"/>
      <c r="J44" s="5"/>
      <c r="K44" s="5"/>
    </row>
    <row r="45" spans="1:11" ht="13.5" thickBot="1">
      <c r="A45" t="s">
        <v>153</v>
      </c>
      <c r="E45" s="10">
        <f>SUM(E34:E44)</f>
        <v>40000</v>
      </c>
      <c r="F45" s="10">
        <f aca="true" t="shared" si="2" ref="F45:K45">SUM(F34:F44)</f>
        <v>2809</v>
      </c>
      <c r="G45" s="10">
        <f t="shared" si="2"/>
        <v>0</v>
      </c>
      <c r="H45" s="10">
        <f t="shared" si="2"/>
        <v>3</v>
      </c>
      <c r="I45" s="10">
        <f t="shared" si="2"/>
        <v>-982</v>
      </c>
      <c r="J45" s="10">
        <f t="shared" si="2"/>
        <v>17756</v>
      </c>
      <c r="K45" s="10">
        <f t="shared" si="2"/>
        <v>59586</v>
      </c>
    </row>
    <row r="46" ht="13.5" thickTop="1"/>
    <row r="48" spans="1:11" ht="12.75">
      <c r="A48" s="62" t="s">
        <v>128</v>
      </c>
      <c r="B48" s="62"/>
      <c r="C48" s="62"/>
      <c r="D48" s="62"/>
      <c r="E48" s="62"/>
      <c r="F48" s="62"/>
      <c r="G48" s="62"/>
      <c r="H48" s="62"/>
      <c r="I48" s="62"/>
      <c r="J48" s="62"/>
      <c r="K48" s="62"/>
    </row>
    <row r="49" spans="1:11" ht="12.75">
      <c r="A49" s="62"/>
      <c r="B49" s="62"/>
      <c r="C49" s="62"/>
      <c r="D49" s="62"/>
      <c r="E49" s="62"/>
      <c r="F49" s="62"/>
      <c r="G49" s="62"/>
      <c r="H49" s="62"/>
      <c r="I49" s="62"/>
      <c r="J49" s="62"/>
      <c r="K49" s="62"/>
    </row>
    <row r="50" spans="1:11" ht="12.75">
      <c r="A50" s="62"/>
      <c r="B50" s="62"/>
      <c r="C50" s="62"/>
      <c r="D50" s="62"/>
      <c r="E50" s="62"/>
      <c r="F50" s="62"/>
      <c r="G50" s="62"/>
      <c r="H50" s="62"/>
      <c r="I50" s="62"/>
      <c r="J50" s="62"/>
      <c r="K50" s="62"/>
    </row>
  </sheetData>
  <mergeCells count="4">
    <mergeCell ref="A48:K50"/>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Account Department</cp:lastModifiedBy>
  <cp:lastPrinted>2012-02-25T01:31:09Z</cp:lastPrinted>
  <dcterms:created xsi:type="dcterms:W3CDTF">2005-01-24T03:16:31Z</dcterms:created>
  <dcterms:modified xsi:type="dcterms:W3CDTF">2012-02-28T00:48:56Z</dcterms:modified>
  <cp:category/>
  <cp:version/>
  <cp:contentType/>
  <cp:contentStatus/>
</cp:coreProperties>
</file>